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standarizacion de papeles\Estandares\Finales 2017\"/>
    </mc:Choice>
  </mc:AlternateContent>
  <bookViews>
    <workbookView xWindow="600" yWindow="108" windowWidth="13992" windowHeight="8196" firstSheet="1" activeTab="1"/>
  </bookViews>
  <sheets>
    <sheet name="Hoja1" sheetId="5" state="hidden" r:id="rId1"/>
    <sheet name="Prestamo 1" sheetId="4" r:id="rId2"/>
  </sheets>
  <calcPr calcId="152511"/>
</workbook>
</file>

<file path=xl/calcChain.xml><?xml version="1.0" encoding="utf-8"?>
<calcChain xmlns="http://schemas.openxmlformats.org/spreadsheetml/2006/main">
  <c r="I10" i="4" l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B7" i="4" l="1"/>
  <c r="C7" i="4" s="1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" i="5"/>
  <c r="B3" i="5"/>
  <c r="B4" i="5"/>
  <c r="B5" i="5"/>
  <c r="B6" i="5"/>
  <c r="B7" i="5"/>
  <c r="B8" i="5"/>
  <c r="B1" i="5"/>
  <c r="B8" i="4" l="1"/>
  <c r="D7" i="4" l="1"/>
  <c r="E7" i="4" s="1"/>
  <c r="F7" i="4" s="1"/>
  <c r="C8" i="4"/>
  <c r="B9" i="4"/>
  <c r="D8" i="4" l="1"/>
  <c r="E8" i="4" s="1"/>
  <c r="F8" i="4" s="1"/>
  <c r="B10" i="4"/>
  <c r="C9" i="4"/>
  <c r="D9" i="4" l="1"/>
  <c r="E9" i="4" s="1"/>
  <c r="F9" i="4" s="1"/>
  <c r="B11" i="4"/>
  <c r="C10" i="4"/>
  <c r="D10" i="4" l="1"/>
  <c r="E10" i="4" s="1"/>
  <c r="F10" i="4" s="1"/>
  <c r="B12" i="4"/>
  <c r="C11" i="4"/>
  <c r="D11" i="4" l="1"/>
  <c r="E11" i="4" s="1"/>
  <c r="F11" i="4" s="1"/>
  <c r="C12" i="4"/>
  <c r="B13" i="4"/>
  <c r="D12" i="4" l="1"/>
  <c r="E12" i="4" s="1"/>
  <c r="F12" i="4" s="1"/>
  <c r="C13" i="4"/>
  <c r="B14" i="4"/>
  <c r="D13" i="4" l="1"/>
  <c r="E13" i="4" s="1"/>
  <c r="F13" i="4" s="1"/>
  <c r="B15" i="4"/>
  <c r="C14" i="4"/>
  <c r="D14" i="4" l="1"/>
  <c r="E14" i="4" s="1"/>
  <c r="F14" i="4" s="1"/>
  <c r="C15" i="4"/>
  <c r="B16" i="4"/>
  <c r="D15" i="4" l="1"/>
  <c r="E15" i="4" s="1"/>
  <c r="F15" i="4" s="1"/>
  <c r="C16" i="4"/>
  <c r="B17" i="4"/>
  <c r="D16" i="4" l="1"/>
  <c r="E16" i="4" s="1"/>
  <c r="F16" i="4" s="1"/>
  <c r="B18" i="4"/>
  <c r="B19" i="4" s="1"/>
  <c r="C17" i="4"/>
  <c r="D17" i="4" l="1"/>
  <c r="E17" i="4" s="1"/>
  <c r="F17" i="4" s="1"/>
  <c r="C18" i="4"/>
  <c r="D18" i="4" l="1"/>
  <c r="E18" i="4" s="1"/>
  <c r="F18" i="4" s="1"/>
  <c r="B20" i="4"/>
  <c r="C19" i="4"/>
  <c r="D19" i="4" l="1"/>
  <c r="E19" i="4" s="1"/>
  <c r="F19" i="4" s="1"/>
  <c r="B21" i="4"/>
  <c r="C20" i="4"/>
  <c r="D20" i="4" l="1"/>
  <c r="E20" i="4" s="1"/>
  <c r="F20" i="4" s="1"/>
  <c r="B22" i="4"/>
  <c r="C21" i="4"/>
  <c r="D21" i="4" l="1"/>
  <c r="E21" i="4" s="1"/>
  <c r="F21" i="4" s="1"/>
  <c r="B23" i="4"/>
  <c r="C22" i="4"/>
  <c r="D22" i="4" l="1"/>
  <c r="E22" i="4" s="1"/>
  <c r="F22" i="4" s="1"/>
  <c r="C23" i="4"/>
  <c r="B24" i="4"/>
  <c r="D23" i="4" l="1"/>
  <c r="E23" i="4" s="1"/>
  <c r="F23" i="4" s="1"/>
  <c r="B25" i="4"/>
  <c r="C24" i="4"/>
  <c r="D24" i="4" l="1"/>
  <c r="E24" i="4" s="1"/>
  <c r="F24" i="4" s="1"/>
  <c r="B26" i="4"/>
  <c r="C25" i="4"/>
  <c r="D25" i="4" l="1"/>
  <c r="E25" i="4" s="1"/>
  <c r="F25" i="4" s="1"/>
  <c r="B27" i="4"/>
  <c r="C26" i="4"/>
  <c r="D26" i="4" l="1"/>
  <c r="E26" i="4" s="1"/>
  <c r="F26" i="4" s="1"/>
  <c r="B28" i="4"/>
  <c r="C27" i="4"/>
  <c r="D27" i="4" l="1"/>
  <c r="E27" i="4" s="1"/>
  <c r="F27" i="4" s="1"/>
  <c r="B29" i="4"/>
  <c r="C28" i="4"/>
  <c r="D28" i="4" l="1"/>
  <c r="E28" i="4" s="1"/>
  <c r="F28" i="4" s="1"/>
  <c r="C29" i="4"/>
  <c r="B30" i="4"/>
  <c r="B31" i="4" s="1"/>
  <c r="B32" i="4" l="1"/>
  <c r="C31" i="4"/>
  <c r="D29" i="4"/>
  <c r="E29" i="4" s="1"/>
  <c r="F29" i="4" s="1"/>
  <c r="C30" i="4"/>
  <c r="B33" i="4" l="1"/>
  <c r="C32" i="4"/>
  <c r="D30" i="4"/>
  <c r="E30" i="4" s="1"/>
  <c r="F30" i="4" s="1"/>
  <c r="D31" i="4" s="1"/>
  <c r="E31" i="4" s="1"/>
  <c r="F31" i="4" s="1"/>
  <c r="D32" i="4" l="1"/>
  <c r="E32" i="4" s="1"/>
  <c r="F32" i="4" s="1"/>
  <c r="C33" i="4"/>
  <c r="B34" i="4"/>
  <c r="B35" i="4" l="1"/>
  <c r="C34" i="4"/>
  <c r="D33" i="4"/>
  <c r="E33" i="4" s="1"/>
  <c r="F33" i="4" s="1"/>
  <c r="B36" i="4" l="1"/>
  <c r="C35" i="4"/>
  <c r="D34" i="4"/>
  <c r="E34" i="4" s="1"/>
  <c r="F34" i="4" s="1"/>
  <c r="D35" i="4" l="1"/>
  <c r="E35" i="4" s="1"/>
  <c r="F35" i="4" s="1"/>
  <c r="C36" i="4"/>
  <c r="B37" i="4"/>
  <c r="D36" i="4" l="1"/>
  <c r="B38" i="4"/>
  <c r="C37" i="4"/>
  <c r="E36" i="4" l="1"/>
  <c r="F36" i="4" s="1"/>
  <c r="D37" i="4" s="1"/>
  <c r="C38" i="4"/>
  <c r="B39" i="4"/>
  <c r="E37" i="4" l="1"/>
  <c r="F37" i="4" s="1"/>
  <c r="D38" i="4" s="1"/>
  <c r="C39" i="4"/>
  <c r="B40" i="4"/>
  <c r="E38" i="4" l="1"/>
  <c r="F38" i="4" s="1"/>
  <c r="D39" i="4" s="1"/>
  <c r="E39" i="4" s="1"/>
  <c r="F39" i="4" s="1"/>
  <c r="C40" i="4"/>
  <c r="B41" i="4"/>
  <c r="C41" i="4" l="1"/>
  <c r="B42" i="4"/>
  <c r="D40" i="4"/>
  <c r="E40" i="4" s="1"/>
  <c r="F40" i="4" s="1"/>
  <c r="D41" i="4" l="1"/>
  <c r="E41" i="4" s="1"/>
  <c r="F41" i="4" s="1"/>
  <c r="C42" i="4"/>
  <c r="B43" i="4"/>
  <c r="D42" i="4" l="1"/>
  <c r="E42" i="4" s="1"/>
  <c r="F42" i="4" s="1"/>
  <c r="C43" i="4"/>
  <c r="B44" i="4"/>
  <c r="D43" i="4" l="1"/>
  <c r="E43" i="4" s="1"/>
  <c r="F43" i="4" s="1"/>
  <c r="C44" i="4"/>
  <c r="B45" i="4"/>
  <c r="D44" i="4" l="1"/>
  <c r="E44" i="4" s="1"/>
  <c r="F44" i="4" s="1"/>
  <c r="B46" i="4"/>
  <c r="C45" i="4"/>
  <c r="D45" i="4" l="1"/>
  <c r="E45" i="4" s="1"/>
  <c r="F45" i="4" s="1"/>
  <c r="C46" i="4"/>
  <c r="B47" i="4"/>
  <c r="D46" i="4" l="1"/>
  <c r="E46" i="4" s="1"/>
  <c r="F46" i="4" s="1"/>
  <c r="C47" i="4"/>
  <c r="B48" i="4"/>
  <c r="B49" i="4" l="1"/>
  <c r="C48" i="4"/>
  <c r="D47" i="4"/>
  <c r="E47" i="4" s="1"/>
  <c r="F47" i="4" s="1"/>
  <c r="B50" i="4" l="1"/>
  <c r="C49" i="4"/>
  <c r="D48" i="4"/>
  <c r="E48" i="4" s="1"/>
  <c r="F48" i="4" s="1"/>
  <c r="C50" i="4" l="1"/>
  <c r="B51" i="4"/>
  <c r="D49" i="4"/>
  <c r="C51" i="4" l="1"/>
  <c r="B52" i="4"/>
  <c r="E49" i="4"/>
  <c r="F49" i="4" s="1"/>
  <c r="D50" i="4" s="1"/>
  <c r="E50" i="4" s="1"/>
  <c r="F50" i="4" s="1"/>
  <c r="D51" i="4" l="1"/>
  <c r="E51" i="4" s="1"/>
  <c r="F51" i="4" s="1"/>
  <c r="B53" i="4"/>
  <c r="C52" i="4"/>
  <c r="D52" i="4" l="1"/>
  <c r="E52" i="4" s="1"/>
  <c r="F52" i="4" s="1"/>
  <c r="C53" i="4"/>
  <c r="B54" i="4"/>
  <c r="D53" i="4" l="1"/>
  <c r="E53" i="4" s="1"/>
  <c r="F53" i="4" s="1"/>
  <c r="B55" i="4"/>
  <c r="C54" i="4"/>
  <c r="D54" i="4" l="1"/>
  <c r="C55" i="4"/>
  <c r="B56" i="4"/>
  <c r="E54" i="4" l="1"/>
  <c r="F54" i="4" s="1"/>
  <c r="D55" i="4" s="1"/>
  <c r="E55" i="4" s="1"/>
  <c r="F55" i="4" s="1"/>
  <c r="B57" i="4"/>
  <c r="C56" i="4"/>
  <c r="D56" i="4" l="1"/>
  <c r="C57" i="4"/>
  <c r="B58" i="4"/>
  <c r="E56" i="4" l="1"/>
  <c r="F56" i="4" s="1"/>
  <c r="D57" i="4" s="1"/>
  <c r="E57" i="4" s="1"/>
  <c r="F57" i="4" s="1"/>
  <c r="B59" i="4"/>
  <c r="C58" i="4"/>
  <c r="D58" i="4" l="1"/>
  <c r="E58" i="4" s="1"/>
  <c r="F58" i="4" s="1"/>
  <c r="C59" i="4"/>
  <c r="B60" i="4"/>
  <c r="D59" i="4" l="1"/>
  <c r="E59" i="4" s="1"/>
  <c r="F59" i="4" s="1"/>
  <c r="C60" i="4"/>
  <c r="B61" i="4"/>
  <c r="D60" i="4" l="1"/>
  <c r="E60" i="4" s="1"/>
  <c r="F60" i="4" s="1"/>
  <c r="C61" i="4"/>
  <c r="B62" i="4"/>
  <c r="D61" i="4" l="1"/>
  <c r="E61" i="4" s="1"/>
  <c r="F61" i="4" s="1"/>
  <c r="B63" i="4"/>
  <c r="C62" i="4"/>
  <c r="D62" i="4" l="1"/>
  <c r="E62" i="4" s="1"/>
  <c r="F62" i="4" s="1"/>
  <c r="C63" i="4"/>
  <c r="B64" i="4"/>
  <c r="D63" i="4" l="1"/>
  <c r="E63" i="4" s="1"/>
  <c r="F63" i="4" s="1"/>
  <c r="B65" i="4"/>
  <c r="C64" i="4"/>
  <c r="D64" i="4" l="1"/>
  <c r="E64" i="4" s="1"/>
  <c r="F64" i="4" s="1"/>
  <c r="C65" i="4"/>
  <c r="B66" i="4"/>
  <c r="D65" i="4" l="1"/>
  <c r="E65" i="4" s="1"/>
  <c r="F65" i="4" s="1"/>
  <c r="D66" i="4" s="1"/>
  <c r="C66" i="4"/>
  <c r="B67" i="4"/>
  <c r="C67" i="4" l="1"/>
  <c r="B68" i="4"/>
  <c r="E66" i="4"/>
  <c r="F66" i="4" s="1"/>
  <c r="D67" i="4" l="1"/>
  <c r="E67" i="4" s="1"/>
  <c r="F67" i="4" s="1"/>
  <c r="B69" i="4"/>
  <c r="C68" i="4"/>
  <c r="D68" i="4" l="1"/>
  <c r="E68" i="4" s="1"/>
  <c r="F68" i="4" s="1"/>
  <c r="B70" i="4"/>
  <c r="C69" i="4"/>
  <c r="D69" i="4" l="1"/>
  <c r="E69" i="4" s="1"/>
  <c r="F69" i="4" s="1"/>
  <c r="B71" i="4"/>
  <c r="C70" i="4"/>
  <c r="D70" i="4" l="1"/>
  <c r="E70" i="4" s="1"/>
  <c r="F70" i="4" s="1"/>
  <c r="C71" i="4"/>
  <c r="B72" i="4"/>
  <c r="D71" i="4" l="1"/>
  <c r="E71" i="4" s="1"/>
  <c r="F71" i="4" s="1"/>
  <c r="C72" i="4"/>
  <c r="B73" i="4"/>
  <c r="D72" i="4" l="1"/>
  <c r="E72" i="4" s="1"/>
  <c r="F72" i="4" s="1"/>
  <c r="B74" i="4"/>
  <c r="C73" i="4"/>
  <c r="D73" i="4" s="1"/>
  <c r="E73" i="4" s="1"/>
  <c r="F73" i="4" s="1"/>
  <c r="B75" i="4" l="1"/>
  <c r="C74" i="4"/>
  <c r="D74" i="4" s="1"/>
  <c r="E74" i="4" s="1"/>
  <c r="F74" i="4" s="1"/>
  <c r="B76" i="4" l="1"/>
  <c r="C75" i="4"/>
  <c r="D75" i="4" s="1"/>
  <c r="E75" i="4" s="1"/>
  <c r="F75" i="4" s="1"/>
  <c r="C76" i="4" l="1"/>
  <c r="D76" i="4" s="1"/>
  <c r="E76" i="4" s="1"/>
  <c r="F76" i="4" s="1"/>
  <c r="B77" i="4"/>
  <c r="C77" i="4" l="1"/>
  <c r="D77" i="4" s="1"/>
  <c r="E77" i="4" s="1"/>
  <c r="F77" i="4" s="1"/>
  <c r="B78" i="4"/>
  <c r="B79" i="4" l="1"/>
  <c r="C78" i="4"/>
  <c r="D78" i="4" s="1"/>
  <c r="E78" i="4" s="1"/>
  <c r="F78" i="4" s="1"/>
  <c r="B80" i="4" l="1"/>
  <c r="C79" i="4"/>
  <c r="D79" i="4" s="1"/>
  <c r="E79" i="4" s="1"/>
  <c r="F79" i="4" s="1"/>
  <c r="B81" i="4" l="1"/>
  <c r="C80" i="4"/>
  <c r="D80" i="4" s="1"/>
  <c r="E80" i="4" s="1"/>
  <c r="F80" i="4" s="1"/>
  <c r="C81" i="4" l="1"/>
  <c r="D81" i="4" s="1"/>
  <c r="E81" i="4" s="1"/>
  <c r="F81" i="4" s="1"/>
  <c r="B82" i="4"/>
  <c r="B83" i="4" l="1"/>
  <c r="C82" i="4"/>
  <c r="D82" i="4" s="1"/>
  <c r="E82" i="4" s="1"/>
  <c r="F82" i="4" s="1"/>
  <c r="B84" i="4" l="1"/>
  <c r="C83" i="4"/>
  <c r="D83" i="4" s="1"/>
  <c r="E83" i="4" s="1"/>
  <c r="F83" i="4" s="1"/>
  <c r="B85" i="4" l="1"/>
  <c r="C84" i="4"/>
  <c r="D84" i="4" s="1"/>
  <c r="E84" i="4" s="1"/>
  <c r="F84" i="4" s="1"/>
  <c r="B86" i="4" l="1"/>
  <c r="C85" i="4"/>
  <c r="D85" i="4" s="1"/>
  <c r="E85" i="4" s="1"/>
  <c r="F85" i="4" s="1"/>
  <c r="B87" i="4" l="1"/>
  <c r="C86" i="4"/>
  <c r="D86" i="4" s="1"/>
  <c r="E86" i="4" s="1"/>
  <c r="F86" i="4" s="1"/>
  <c r="C87" i="4" l="1"/>
  <c r="D87" i="4" s="1"/>
  <c r="E87" i="4" s="1"/>
  <c r="F87" i="4" s="1"/>
  <c r="B88" i="4"/>
  <c r="B89" i="4" l="1"/>
  <c r="C88" i="4"/>
  <c r="D88" i="4" s="1"/>
  <c r="E88" i="4" s="1"/>
  <c r="F88" i="4" s="1"/>
  <c r="B90" i="4" l="1"/>
  <c r="C89" i="4"/>
  <c r="D89" i="4" s="1"/>
  <c r="E89" i="4" s="1"/>
  <c r="F89" i="4" s="1"/>
  <c r="B91" i="4" l="1"/>
  <c r="C90" i="4"/>
  <c r="D90" i="4" s="1"/>
  <c r="E90" i="4" s="1"/>
  <c r="F90" i="4" s="1"/>
  <c r="B92" i="4" l="1"/>
  <c r="C91" i="4"/>
  <c r="D91" i="4" s="1"/>
  <c r="E91" i="4" s="1"/>
  <c r="F91" i="4" s="1"/>
  <c r="B93" i="4" l="1"/>
  <c r="C92" i="4"/>
  <c r="D92" i="4" s="1"/>
  <c r="E92" i="4" s="1"/>
  <c r="F92" i="4" s="1"/>
  <c r="B94" i="4" l="1"/>
  <c r="C93" i="4"/>
  <c r="D93" i="4" s="1"/>
  <c r="E93" i="4" s="1"/>
  <c r="F93" i="4" s="1"/>
  <c r="B95" i="4" l="1"/>
  <c r="C94" i="4"/>
  <c r="D94" i="4" s="1"/>
  <c r="E94" i="4" s="1"/>
  <c r="F94" i="4" s="1"/>
  <c r="B96" i="4" l="1"/>
  <c r="C95" i="4"/>
  <c r="D95" i="4" s="1"/>
  <c r="E95" i="4" s="1"/>
  <c r="F95" i="4" s="1"/>
  <c r="B97" i="4" l="1"/>
  <c r="C96" i="4"/>
  <c r="D96" i="4" s="1"/>
  <c r="E96" i="4" s="1"/>
  <c r="F96" i="4" s="1"/>
  <c r="C97" i="4" l="1"/>
  <c r="D97" i="4" s="1"/>
  <c r="E97" i="4" s="1"/>
  <c r="F97" i="4" s="1"/>
  <c r="B98" i="4"/>
  <c r="B99" i="4" l="1"/>
  <c r="C98" i="4"/>
  <c r="D98" i="4" s="1"/>
  <c r="E98" i="4" s="1"/>
  <c r="F98" i="4" s="1"/>
  <c r="C99" i="4" l="1"/>
  <c r="D99" i="4" s="1"/>
  <c r="E99" i="4" s="1"/>
  <c r="F99" i="4" s="1"/>
  <c r="B100" i="4"/>
  <c r="B101" i="4" l="1"/>
  <c r="C100" i="4"/>
  <c r="D100" i="4" s="1"/>
  <c r="E100" i="4" s="1"/>
  <c r="F100" i="4" s="1"/>
  <c r="B102" i="4" l="1"/>
  <c r="C101" i="4"/>
  <c r="D101" i="4" s="1"/>
  <c r="E101" i="4" s="1"/>
  <c r="F101" i="4" s="1"/>
  <c r="B103" i="4" l="1"/>
  <c r="C102" i="4"/>
  <c r="D102" i="4" s="1"/>
  <c r="E102" i="4" s="1"/>
  <c r="F102" i="4" s="1"/>
  <c r="C103" i="4" l="1"/>
  <c r="D103" i="4" s="1"/>
  <c r="E103" i="4" s="1"/>
  <c r="F103" i="4" s="1"/>
  <c r="B104" i="4"/>
  <c r="B105" i="4" l="1"/>
  <c r="C104" i="4"/>
  <c r="D104" i="4" s="1"/>
  <c r="E104" i="4" s="1"/>
  <c r="F104" i="4" s="1"/>
  <c r="C105" i="4" l="1"/>
  <c r="D105" i="4" s="1"/>
  <c r="E105" i="4" s="1"/>
  <c r="F105" i="4" s="1"/>
  <c r="B106" i="4"/>
  <c r="B107" i="4" l="1"/>
  <c r="C106" i="4"/>
  <c r="D106" i="4" s="1"/>
  <c r="E106" i="4" s="1"/>
  <c r="F106" i="4" s="1"/>
  <c r="B108" i="4" l="1"/>
  <c r="C107" i="4"/>
  <c r="D107" i="4" s="1"/>
  <c r="E107" i="4" s="1"/>
  <c r="F107" i="4" s="1"/>
  <c r="B109" i="4" l="1"/>
  <c r="C108" i="4"/>
  <c r="D108" i="4" s="1"/>
  <c r="E108" i="4" s="1"/>
  <c r="F108" i="4" s="1"/>
  <c r="B110" i="4" l="1"/>
  <c r="C109" i="4"/>
  <c r="D109" i="4" s="1"/>
  <c r="E109" i="4" s="1"/>
  <c r="F109" i="4" s="1"/>
  <c r="B111" i="4" l="1"/>
  <c r="C110" i="4"/>
  <c r="D110" i="4" s="1"/>
  <c r="E110" i="4" s="1"/>
  <c r="F110" i="4" s="1"/>
  <c r="B112" i="4" l="1"/>
  <c r="C111" i="4"/>
  <c r="D111" i="4" s="1"/>
  <c r="E111" i="4" s="1"/>
  <c r="F111" i="4" s="1"/>
  <c r="B113" i="4" l="1"/>
  <c r="C112" i="4"/>
  <c r="D112" i="4" s="1"/>
  <c r="E112" i="4" s="1"/>
  <c r="F112" i="4" s="1"/>
  <c r="B114" i="4" l="1"/>
  <c r="C113" i="4"/>
  <c r="D113" i="4" s="1"/>
  <c r="E113" i="4" s="1"/>
  <c r="F113" i="4" s="1"/>
  <c r="B115" i="4" l="1"/>
  <c r="C114" i="4"/>
  <c r="D114" i="4" s="1"/>
  <c r="E114" i="4" s="1"/>
  <c r="F114" i="4" s="1"/>
  <c r="B116" i="4" l="1"/>
  <c r="C115" i="4"/>
  <c r="D115" i="4" s="1"/>
  <c r="E115" i="4" s="1"/>
  <c r="F115" i="4" s="1"/>
  <c r="B117" i="4" l="1"/>
  <c r="C116" i="4"/>
  <c r="D116" i="4" s="1"/>
  <c r="E116" i="4" s="1"/>
  <c r="F116" i="4" s="1"/>
  <c r="B118" i="4" l="1"/>
  <c r="C117" i="4"/>
  <c r="D117" i="4" s="1"/>
  <c r="E117" i="4" s="1"/>
  <c r="F117" i="4" s="1"/>
  <c r="B119" i="4" l="1"/>
  <c r="C118" i="4"/>
  <c r="D118" i="4" s="1"/>
  <c r="E118" i="4" s="1"/>
  <c r="F118" i="4" s="1"/>
  <c r="C119" i="4" l="1"/>
  <c r="D119" i="4" s="1"/>
  <c r="E119" i="4" s="1"/>
  <c r="F119" i="4" s="1"/>
  <c r="B120" i="4"/>
  <c r="B121" i="4" l="1"/>
  <c r="C120" i="4"/>
  <c r="D120" i="4" s="1"/>
  <c r="E120" i="4" s="1"/>
  <c r="F120" i="4" s="1"/>
  <c r="B122" i="4" l="1"/>
  <c r="C121" i="4"/>
  <c r="D121" i="4" s="1"/>
  <c r="E121" i="4" s="1"/>
  <c r="F121" i="4" s="1"/>
  <c r="B123" i="4" l="1"/>
  <c r="C122" i="4"/>
  <c r="D122" i="4" s="1"/>
  <c r="E122" i="4" s="1"/>
  <c r="F122" i="4" s="1"/>
  <c r="B124" i="4" l="1"/>
  <c r="C123" i="4"/>
  <c r="D123" i="4" s="1"/>
  <c r="E123" i="4" s="1"/>
  <c r="F123" i="4" s="1"/>
  <c r="B125" i="4" l="1"/>
  <c r="C124" i="4"/>
  <c r="D124" i="4" s="1"/>
  <c r="E124" i="4" s="1"/>
  <c r="F124" i="4" s="1"/>
  <c r="B126" i="4" l="1"/>
  <c r="C125" i="4"/>
  <c r="D125" i="4" s="1"/>
  <c r="E125" i="4" s="1"/>
  <c r="F125" i="4" s="1"/>
  <c r="B127" i="4" l="1"/>
  <c r="C126" i="4"/>
  <c r="D126" i="4" s="1"/>
  <c r="E126" i="4" s="1"/>
  <c r="F126" i="4" s="1"/>
  <c r="B128" i="4" l="1"/>
  <c r="C127" i="4"/>
  <c r="D127" i="4" s="1"/>
  <c r="E127" i="4" s="1"/>
  <c r="F127" i="4" s="1"/>
  <c r="B129" i="4" l="1"/>
  <c r="C128" i="4"/>
  <c r="D128" i="4" s="1"/>
  <c r="E128" i="4" s="1"/>
  <c r="F128" i="4" s="1"/>
  <c r="B130" i="4" l="1"/>
  <c r="C129" i="4"/>
  <c r="D129" i="4" s="1"/>
  <c r="E129" i="4" s="1"/>
  <c r="F129" i="4" s="1"/>
  <c r="C130" i="4" l="1"/>
  <c r="D130" i="4" s="1"/>
  <c r="E130" i="4" s="1"/>
  <c r="F130" i="4" s="1"/>
  <c r="B131" i="4"/>
  <c r="B132" i="4" l="1"/>
  <c r="C131" i="4"/>
  <c r="D131" i="4" s="1"/>
  <c r="E131" i="4" s="1"/>
  <c r="F131" i="4" s="1"/>
  <c r="C132" i="4" l="1"/>
  <c r="D132" i="4" s="1"/>
  <c r="E132" i="4" s="1"/>
  <c r="F132" i="4" s="1"/>
  <c r="B133" i="4"/>
  <c r="C133" i="4" l="1"/>
  <c r="D133" i="4" s="1"/>
  <c r="E133" i="4" s="1"/>
  <c r="F133" i="4" s="1"/>
  <c r="B134" i="4"/>
  <c r="C134" i="4" l="1"/>
  <c r="D134" i="4" s="1"/>
  <c r="E134" i="4" s="1"/>
  <c r="F134" i="4" s="1"/>
  <c r="B135" i="4"/>
  <c r="C135" i="4" l="1"/>
  <c r="D135" i="4" s="1"/>
  <c r="E135" i="4" s="1"/>
  <c r="F135" i="4" s="1"/>
  <c r="B136" i="4"/>
  <c r="B137" i="4" l="1"/>
  <c r="C136" i="4"/>
  <c r="D136" i="4" s="1"/>
  <c r="E136" i="4" s="1"/>
  <c r="F136" i="4" s="1"/>
  <c r="C137" i="4" l="1"/>
  <c r="D137" i="4" s="1"/>
  <c r="E137" i="4" s="1"/>
  <c r="F137" i="4" s="1"/>
  <c r="B138" i="4"/>
  <c r="C138" i="4" l="1"/>
  <c r="D138" i="4" s="1"/>
  <c r="E138" i="4" s="1"/>
  <c r="F138" i="4" s="1"/>
  <c r="B139" i="4"/>
  <c r="B140" i="4" l="1"/>
  <c r="C139" i="4"/>
  <c r="D139" i="4" s="1"/>
  <c r="E139" i="4" s="1"/>
  <c r="F139" i="4" s="1"/>
  <c r="C140" i="4" l="1"/>
  <c r="D140" i="4" s="1"/>
  <c r="E140" i="4" s="1"/>
  <c r="F140" i="4" s="1"/>
  <c r="B141" i="4"/>
  <c r="B142" i="4" l="1"/>
  <c r="C141" i="4"/>
  <c r="D141" i="4" s="1"/>
  <c r="E141" i="4" s="1"/>
  <c r="F141" i="4" s="1"/>
  <c r="C142" i="4" l="1"/>
  <c r="D142" i="4" s="1"/>
  <c r="E142" i="4" s="1"/>
  <c r="F142" i="4" s="1"/>
  <c r="B143" i="4"/>
  <c r="B144" i="4" l="1"/>
  <c r="C143" i="4"/>
  <c r="D143" i="4" s="1"/>
  <c r="E143" i="4" s="1"/>
  <c r="F143" i="4" s="1"/>
  <c r="B145" i="4" l="1"/>
  <c r="C144" i="4"/>
  <c r="D144" i="4" s="1"/>
  <c r="E144" i="4" s="1"/>
  <c r="F144" i="4" s="1"/>
  <c r="C145" i="4" l="1"/>
  <c r="D145" i="4" s="1"/>
  <c r="E145" i="4" s="1"/>
  <c r="F145" i="4" s="1"/>
  <c r="B146" i="4"/>
  <c r="B147" i="4" l="1"/>
  <c r="C146" i="4"/>
  <c r="D146" i="4" s="1"/>
  <c r="E146" i="4" s="1"/>
  <c r="F146" i="4" s="1"/>
  <c r="C147" i="4" l="1"/>
  <c r="D147" i="4" s="1"/>
  <c r="E147" i="4" s="1"/>
  <c r="F147" i="4" s="1"/>
  <c r="B148" i="4"/>
  <c r="B149" i="4" l="1"/>
  <c r="C148" i="4"/>
  <c r="D148" i="4" s="1"/>
  <c r="E148" i="4" s="1"/>
  <c r="F148" i="4" s="1"/>
  <c r="C149" i="4" l="1"/>
  <c r="D149" i="4" s="1"/>
  <c r="E149" i="4" s="1"/>
  <c r="F149" i="4" s="1"/>
  <c r="B150" i="4"/>
  <c r="B151" i="4" l="1"/>
  <c r="C150" i="4"/>
  <c r="D150" i="4" s="1"/>
  <c r="E150" i="4" s="1"/>
  <c r="F150" i="4" s="1"/>
  <c r="C151" i="4" l="1"/>
  <c r="B152" i="4"/>
  <c r="B153" i="4" l="1"/>
  <c r="C152" i="4"/>
  <c r="D151" i="4"/>
  <c r="E151" i="4" l="1"/>
  <c r="F151" i="4" s="1"/>
  <c r="D152" i="4" s="1"/>
  <c r="C153" i="4"/>
  <c r="B154" i="4"/>
  <c r="E152" i="4" l="1"/>
  <c r="F152" i="4" s="1"/>
  <c r="D153" i="4"/>
  <c r="E153" i="4" s="1"/>
  <c r="F153" i="4" s="1"/>
  <c r="B155" i="4"/>
  <c r="C154" i="4"/>
  <c r="D154" i="4" l="1"/>
  <c r="C155" i="4"/>
  <c r="B156" i="4"/>
  <c r="B157" i="4" l="1"/>
  <c r="C156" i="4"/>
  <c r="E154" i="4"/>
  <c r="F154" i="4" s="1"/>
  <c r="D155" i="4" s="1"/>
  <c r="E155" i="4" l="1"/>
  <c r="F155" i="4" s="1"/>
  <c r="D156" i="4" s="1"/>
  <c r="E156" i="4" s="1"/>
  <c r="F156" i="4" s="1"/>
  <c r="C157" i="4"/>
  <c r="B158" i="4"/>
  <c r="D157" i="4" l="1"/>
  <c r="E157" i="4" s="1"/>
  <c r="F157" i="4" s="1"/>
  <c r="C158" i="4"/>
  <c r="B159" i="4"/>
  <c r="C159" i="4" l="1"/>
  <c r="B160" i="4"/>
  <c r="D158" i="4"/>
  <c r="E158" i="4" s="1"/>
  <c r="F158" i="4" s="1"/>
  <c r="C160" i="4" l="1"/>
  <c r="B161" i="4"/>
  <c r="D159" i="4"/>
  <c r="E159" i="4" s="1"/>
  <c r="F159" i="4" s="1"/>
  <c r="C161" i="4" l="1"/>
  <c r="B162" i="4"/>
  <c r="D160" i="4"/>
  <c r="E160" i="4" s="1"/>
  <c r="F160" i="4" s="1"/>
  <c r="B163" i="4" l="1"/>
  <c r="C162" i="4"/>
  <c r="D161" i="4"/>
  <c r="E161" i="4" s="1"/>
  <c r="F161" i="4" s="1"/>
  <c r="D162" i="4" l="1"/>
  <c r="E162" i="4" s="1"/>
  <c r="F162" i="4" s="1"/>
  <c r="B164" i="4"/>
  <c r="C163" i="4"/>
  <c r="D163" i="4" s="1"/>
  <c r="E163" i="4" s="1"/>
  <c r="F163" i="4" s="1"/>
  <c r="C164" i="4" l="1"/>
  <c r="D164" i="4" s="1"/>
  <c r="E164" i="4" s="1"/>
  <c r="F164" i="4" s="1"/>
  <c r="B165" i="4"/>
  <c r="C165" i="4" l="1"/>
  <c r="D165" i="4" s="1"/>
  <c r="E165" i="4" s="1"/>
  <c r="F165" i="4" s="1"/>
  <c r="B166" i="4"/>
  <c r="B167" i="4" l="1"/>
  <c r="C166" i="4"/>
  <c r="D166" i="4" s="1"/>
  <c r="E166" i="4" s="1"/>
  <c r="F166" i="4" s="1"/>
  <c r="C167" i="4" l="1"/>
  <c r="D167" i="4" s="1"/>
  <c r="E167" i="4" s="1"/>
  <c r="F167" i="4" s="1"/>
  <c r="B168" i="4"/>
  <c r="C168" i="4" l="1"/>
  <c r="D168" i="4" s="1"/>
  <c r="E168" i="4" s="1"/>
  <c r="F168" i="4" s="1"/>
  <c r="B169" i="4"/>
  <c r="C169" i="4" l="1"/>
  <c r="D169" i="4" s="1"/>
  <c r="E169" i="4" s="1"/>
  <c r="F169" i="4" s="1"/>
  <c r="B170" i="4"/>
  <c r="B171" i="4" l="1"/>
  <c r="C170" i="4"/>
  <c r="D170" i="4" s="1"/>
  <c r="E170" i="4" s="1"/>
  <c r="F170" i="4" s="1"/>
  <c r="C171" i="4" l="1"/>
  <c r="D171" i="4" s="1"/>
  <c r="E171" i="4" s="1"/>
  <c r="F171" i="4" s="1"/>
  <c r="B172" i="4"/>
  <c r="C172" i="4" l="1"/>
  <c r="D172" i="4" s="1"/>
  <c r="E172" i="4" s="1"/>
  <c r="F172" i="4" s="1"/>
  <c r="B173" i="4"/>
  <c r="C173" i="4" l="1"/>
  <c r="D173" i="4" s="1"/>
  <c r="E173" i="4" s="1"/>
  <c r="F173" i="4" s="1"/>
  <c r="B174" i="4"/>
  <c r="B175" i="4" l="1"/>
  <c r="C174" i="4"/>
  <c r="D174" i="4" s="1"/>
  <c r="E174" i="4" s="1"/>
  <c r="F174" i="4" s="1"/>
  <c r="C175" i="4" l="1"/>
  <c r="D175" i="4" s="1"/>
  <c r="E175" i="4" s="1"/>
  <c r="F175" i="4" s="1"/>
  <c r="B176" i="4"/>
  <c r="C176" i="4" l="1"/>
  <c r="D176" i="4" s="1"/>
  <c r="E176" i="4" s="1"/>
  <c r="F176" i="4" s="1"/>
  <c r="B177" i="4"/>
  <c r="C177" i="4" l="1"/>
  <c r="D177" i="4" s="1"/>
  <c r="E177" i="4" s="1"/>
  <c r="F177" i="4" s="1"/>
  <c r="B178" i="4"/>
  <c r="B179" i="4" l="1"/>
  <c r="C178" i="4"/>
  <c r="D178" i="4" s="1"/>
  <c r="E178" i="4" s="1"/>
  <c r="F178" i="4" s="1"/>
  <c r="C179" i="4" l="1"/>
  <c r="D179" i="4" s="1"/>
  <c r="E179" i="4" s="1"/>
  <c r="F179" i="4" s="1"/>
  <c r="B180" i="4"/>
  <c r="C180" i="4" l="1"/>
  <c r="D180" i="4" s="1"/>
  <c r="E180" i="4" s="1"/>
  <c r="F180" i="4" s="1"/>
  <c r="B181" i="4"/>
  <c r="C181" i="4" l="1"/>
  <c r="D181" i="4" s="1"/>
  <c r="E181" i="4" s="1"/>
  <c r="F181" i="4" s="1"/>
  <c r="B182" i="4"/>
  <c r="C182" i="4" l="1"/>
  <c r="D182" i="4" s="1"/>
  <c r="E182" i="4" s="1"/>
  <c r="F182" i="4" s="1"/>
  <c r="B183" i="4"/>
  <c r="C183" i="4" l="1"/>
  <c r="D183" i="4" s="1"/>
  <c r="E183" i="4" s="1"/>
  <c r="F183" i="4" s="1"/>
  <c r="B184" i="4"/>
  <c r="C184" i="4" l="1"/>
  <c r="D184" i="4" s="1"/>
  <c r="E184" i="4" s="1"/>
  <c r="F184" i="4" s="1"/>
  <c r="B185" i="4"/>
  <c r="C185" i="4" l="1"/>
  <c r="D185" i="4" s="1"/>
  <c r="E185" i="4" s="1"/>
  <c r="F185" i="4" s="1"/>
  <c r="B186" i="4"/>
  <c r="B187" i="4" l="1"/>
  <c r="C186" i="4"/>
  <c r="D186" i="4" s="1"/>
  <c r="E186" i="4" s="1"/>
  <c r="F186" i="4" s="1"/>
  <c r="C187" i="4" l="1"/>
  <c r="D187" i="4" s="1"/>
  <c r="E187" i="4" s="1"/>
  <c r="F187" i="4" s="1"/>
  <c r="B188" i="4"/>
  <c r="C188" i="4" l="1"/>
  <c r="D188" i="4" s="1"/>
  <c r="E188" i="4" s="1"/>
  <c r="F188" i="4" s="1"/>
  <c r="B189" i="4"/>
  <c r="B190" i="4" l="1"/>
  <c r="C189" i="4"/>
  <c r="D189" i="4" s="1"/>
  <c r="E189" i="4" s="1"/>
  <c r="F189" i="4" s="1"/>
  <c r="B191" i="4" l="1"/>
  <c r="C190" i="4"/>
  <c r="D190" i="4" s="1"/>
  <c r="E190" i="4" s="1"/>
  <c r="F190" i="4" s="1"/>
  <c r="B192" i="4" l="1"/>
  <c r="C191" i="4"/>
  <c r="D191" i="4" s="1"/>
  <c r="E191" i="4" s="1"/>
  <c r="F191" i="4" s="1"/>
  <c r="C192" i="4" l="1"/>
  <c r="D192" i="4" s="1"/>
  <c r="E192" i="4" s="1"/>
  <c r="F192" i="4" s="1"/>
  <c r="B193" i="4"/>
  <c r="C193" i="4" l="1"/>
  <c r="D193" i="4" s="1"/>
  <c r="E193" i="4" s="1"/>
  <c r="F193" i="4" s="1"/>
  <c r="B194" i="4"/>
  <c r="C194" i="4" l="1"/>
  <c r="D194" i="4" s="1"/>
  <c r="E194" i="4" s="1"/>
  <c r="F194" i="4" s="1"/>
  <c r="B195" i="4"/>
  <c r="B196" i="4" l="1"/>
  <c r="C195" i="4"/>
  <c r="D195" i="4" s="1"/>
  <c r="E195" i="4" s="1"/>
  <c r="F195" i="4" s="1"/>
  <c r="B197" i="4" l="1"/>
  <c r="C196" i="4"/>
  <c r="D196" i="4" s="1"/>
  <c r="E196" i="4" s="1"/>
  <c r="F196" i="4" s="1"/>
  <c r="B198" i="4" l="1"/>
  <c r="C197" i="4"/>
  <c r="D197" i="4" s="1"/>
  <c r="E197" i="4" s="1"/>
  <c r="F197" i="4" s="1"/>
  <c r="C198" i="4" l="1"/>
  <c r="D198" i="4" s="1"/>
  <c r="E198" i="4" s="1"/>
  <c r="F198" i="4" s="1"/>
  <c r="B199" i="4"/>
  <c r="B200" i="4" l="1"/>
  <c r="C199" i="4"/>
  <c r="D199" i="4" s="1"/>
  <c r="E199" i="4" s="1"/>
  <c r="F199" i="4" s="1"/>
  <c r="B201" i="4" l="1"/>
  <c r="C200" i="4"/>
  <c r="D200" i="4" s="1"/>
  <c r="E200" i="4" s="1"/>
  <c r="F200" i="4" s="1"/>
  <c r="B202" i="4" l="1"/>
  <c r="C201" i="4"/>
  <c r="D201" i="4" s="1"/>
  <c r="E201" i="4" s="1"/>
  <c r="F201" i="4" s="1"/>
  <c r="C202" i="4" l="1"/>
  <c r="D202" i="4" s="1"/>
  <c r="E202" i="4" s="1"/>
  <c r="F202" i="4" s="1"/>
  <c r="B203" i="4"/>
  <c r="B204" i="4" l="1"/>
  <c r="C203" i="4"/>
  <c r="D203" i="4" s="1"/>
  <c r="E203" i="4" s="1"/>
  <c r="F203" i="4" s="1"/>
  <c r="B205" i="4" l="1"/>
  <c r="C204" i="4"/>
  <c r="D204" i="4" s="1"/>
  <c r="E204" i="4" s="1"/>
  <c r="F204" i="4" s="1"/>
  <c r="B206" i="4" l="1"/>
  <c r="C205" i="4"/>
  <c r="D205" i="4" s="1"/>
  <c r="E205" i="4" s="1"/>
  <c r="F205" i="4" s="1"/>
  <c r="C206" i="4" l="1"/>
  <c r="D206" i="4" s="1"/>
  <c r="E206" i="4" s="1"/>
  <c r="F206" i="4" s="1"/>
  <c r="B207" i="4"/>
  <c r="B208" i="4" l="1"/>
  <c r="C207" i="4"/>
  <c r="D207" i="4" s="1"/>
  <c r="E207" i="4" s="1"/>
  <c r="F207" i="4" s="1"/>
  <c r="B209" i="4" l="1"/>
  <c r="C208" i="4"/>
  <c r="D208" i="4" s="1"/>
  <c r="E208" i="4" s="1"/>
  <c r="F208" i="4" s="1"/>
  <c r="C209" i="4" l="1"/>
  <c r="D209" i="4" s="1"/>
  <c r="E209" i="4" s="1"/>
  <c r="F209" i="4" s="1"/>
  <c r="B210" i="4"/>
  <c r="C210" i="4" l="1"/>
  <c r="D210" i="4" s="1"/>
  <c r="E210" i="4" s="1"/>
  <c r="F210" i="4" s="1"/>
  <c r="B211" i="4"/>
  <c r="B212" i="4" l="1"/>
  <c r="C211" i="4"/>
  <c r="D211" i="4" s="1"/>
  <c r="E211" i="4" s="1"/>
  <c r="F211" i="4" s="1"/>
  <c r="B213" i="4" l="1"/>
  <c r="C212" i="4"/>
  <c r="D212" i="4" s="1"/>
  <c r="E212" i="4" s="1"/>
  <c r="F212" i="4" s="1"/>
  <c r="B214" i="4" l="1"/>
  <c r="C213" i="4"/>
  <c r="D213" i="4" s="1"/>
  <c r="E213" i="4" s="1"/>
  <c r="F213" i="4" s="1"/>
  <c r="C214" i="4" l="1"/>
  <c r="D214" i="4" s="1"/>
  <c r="E214" i="4" s="1"/>
  <c r="F214" i="4" s="1"/>
  <c r="B215" i="4"/>
  <c r="B216" i="4" l="1"/>
  <c r="C215" i="4"/>
  <c r="D215" i="4"/>
  <c r="E215" i="4" s="1"/>
  <c r="F215" i="4" s="1"/>
  <c r="B217" i="4" l="1"/>
  <c r="C216" i="4"/>
  <c r="D216" i="4" s="1"/>
  <c r="E216" i="4" s="1"/>
  <c r="F216" i="4" s="1"/>
  <c r="B218" i="4" l="1"/>
  <c r="C217" i="4"/>
  <c r="D217" i="4" s="1"/>
  <c r="E217" i="4" s="1"/>
  <c r="F217" i="4" s="1"/>
  <c r="B219" i="4" l="1"/>
  <c r="C218" i="4"/>
  <c r="D218" i="4" s="1"/>
  <c r="E218" i="4" s="1"/>
  <c r="F218" i="4" s="1"/>
  <c r="B220" i="4" l="1"/>
  <c r="C219" i="4"/>
  <c r="D219" i="4" s="1"/>
  <c r="E219" i="4" s="1"/>
  <c r="F219" i="4" s="1"/>
  <c r="B221" i="4" l="1"/>
  <c r="C220" i="4"/>
  <c r="D220" i="4" s="1"/>
  <c r="E220" i="4" s="1"/>
  <c r="F220" i="4" s="1"/>
  <c r="C221" i="4" l="1"/>
  <c r="D221" i="4" s="1"/>
  <c r="E221" i="4" s="1"/>
  <c r="F221" i="4" s="1"/>
  <c r="B222" i="4"/>
  <c r="B223" i="4" l="1"/>
  <c r="C222" i="4"/>
  <c r="D222" i="4" s="1"/>
  <c r="E222" i="4" s="1"/>
  <c r="F222" i="4" s="1"/>
  <c r="B224" i="4" l="1"/>
  <c r="C223" i="4"/>
  <c r="D223" i="4" s="1"/>
  <c r="E223" i="4" s="1"/>
  <c r="F223" i="4" s="1"/>
  <c r="B225" i="4" l="1"/>
  <c r="C224" i="4"/>
  <c r="D224" i="4" s="1"/>
  <c r="E224" i="4" s="1"/>
  <c r="F224" i="4" s="1"/>
  <c r="B226" i="4" l="1"/>
  <c r="C225" i="4"/>
  <c r="D225" i="4" s="1"/>
  <c r="E225" i="4" s="1"/>
  <c r="F225" i="4" s="1"/>
  <c r="C226" i="4" l="1"/>
  <c r="D226" i="4" s="1"/>
  <c r="E226" i="4" s="1"/>
  <c r="F226" i="4" s="1"/>
  <c r="B227" i="4"/>
  <c r="B228" i="4" l="1"/>
  <c r="C227" i="4"/>
  <c r="D227" i="4"/>
  <c r="E227" i="4" s="1"/>
  <c r="F227" i="4" s="1"/>
  <c r="B229" i="4" l="1"/>
  <c r="C228" i="4"/>
  <c r="D228" i="4" s="1"/>
  <c r="E228" i="4" s="1"/>
  <c r="F228" i="4" s="1"/>
  <c r="B230" i="4" l="1"/>
  <c r="C229" i="4"/>
  <c r="D229" i="4" s="1"/>
  <c r="E229" i="4" s="1"/>
  <c r="F229" i="4" s="1"/>
  <c r="B231" i="4" l="1"/>
  <c r="C230" i="4"/>
  <c r="D230" i="4" s="1"/>
  <c r="E230" i="4" s="1"/>
  <c r="F230" i="4" s="1"/>
  <c r="B232" i="4" l="1"/>
  <c r="C231" i="4"/>
  <c r="D231" i="4" s="1"/>
  <c r="E231" i="4" s="1"/>
  <c r="F231" i="4" s="1"/>
  <c r="B233" i="4" l="1"/>
  <c r="C232" i="4"/>
  <c r="D232" i="4" s="1"/>
  <c r="E232" i="4" s="1"/>
  <c r="F232" i="4" s="1"/>
  <c r="B234" i="4" l="1"/>
  <c r="C233" i="4"/>
  <c r="D233" i="4" s="1"/>
  <c r="E233" i="4" s="1"/>
  <c r="F233" i="4" s="1"/>
  <c r="B235" i="4" l="1"/>
  <c r="C234" i="4"/>
  <c r="D234" i="4" s="1"/>
  <c r="E234" i="4" s="1"/>
  <c r="F234" i="4" s="1"/>
  <c r="C235" i="4" l="1"/>
  <c r="D235" i="4" s="1"/>
  <c r="E235" i="4" s="1"/>
  <c r="F235" i="4" s="1"/>
  <c r="B236" i="4"/>
  <c r="B237" i="4" l="1"/>
  <c r="C236" i="4"/>
  <c r="D236" i="4" s="1"/>
  <c r="E236" i="4" s="1"/>
  <c r="F236" i="4" s="1"/>
  <c r="B238" i="4" l="1"/>
  <c r="C237" i="4"/>
  <c r="D237" i="4" s="1"/>
  <c r="E237" i="4" s="1"/>
  <c r="F237" i="4" s="1"/>
  <c r="B239" i="4" l="1"/>
  <c r="C238" i="4"/>
  <c r="D238" i="4" s="1"/>
  <c r="E238" i="4" s="1"/>
  <c r="F238" i="4" s="1"/>
  <c r="C239" i="4" l="1"/>
  <c r="D239" i="4" s="1"/>
  <c r="E239" i="4" s="1"/>
  <c r="F239" i="4" s="1"/>
  <c r="B240" i="4"/>
  <c r="B241" i="4" l="1"/>
  <c r="C240" i="4"/>
  <c r="D240" i="4" s="1"/>
  <c r="E240" i="4" s="1"/>
  <c r="F240" i="4" s="1"/>
  <c r="B242" i="4" l="1"/>
  <c r="C241" i="4"/>
  <c r="D241" i="4" s="1"/>
  <c r="E241" i="4" s="1"/>
  <c r="F241" i="4" s="1"/>
  <c r="B243" i="4" l="1"/>
  <c r="C242" i="4"/>
  <c r="D242" i="4" s="1"/>
  <c r="E242" i="4" s="1"/>
  <c r="F242" i="4" s="1"/>
  <c r="C243" i="4" l="1"/>
  <c r="D243" i="4" s="1"/>
  <c r="E243" i="4" s="1"/>
  <c r="F243" i="4" s="1"/>
  <c r="B244" i="4"/>
  <c r="B245" i="4" l="1"/>
  <c r="C244" i="4"/>
  <c r="D244" i="4" s="1"/>
  <c r="E244" i="4" s="1"/>
  <c r="F244" i="4" s="1"/>
  <c r="B246" i="4" l="1"/>
  <c r="C246" i="4" s="1"/>
  <c r="I11" i="4" s="1"/>
  <c r="C245" i="4"/>
  <c r="D245" i="4" s="1"/>
  <c r="E245" i="4" s="1"/>
  <c r="F245" i="4" s="1"/>
  <c r="D246" i="4" l="1"/>
  <c r="E246" i="4" s="1"/>
  <c r="F246" i="4" s="1"/>
  <c r="I12" i="4"/>
</calcChain>
</file>

<file path=xl/sharedStrings.xml><?xml version="1.0" encoding="utf-8"?>
<sst xmlns="http://schemas.openxmlformats.org/spreadsheetml/2006/main" count="25" uniqueCount="24">
  <si>
    <t>PAGO</t>
  </si>
  <si>
    <t>INTERES</t>
  </si>
  <si>
    <t>CAPITAL</t>
  </si>
  <si>
    <t>SALDO</t>
  </si>
  <si>
    <t>Préstamo</t>
  </si>
  <si>
    <t>DATOS</t>
  </si>
  <si>
    <t>Interés Anual</t>
  </si>
  <si>
    <t>Meses Plazo</t>
  </si>
  <si>
    <t>Cuota Mensual</t>
  </si>
  <si>
    <t>MES</t>
  </si>
  <si>
    <t>&lt;&gt;</t>
  </si>
  <si>
    <t>Diferente</t>
  </si>
  <si>
    <t>"</t>
  </si>
  <si>
    <t>vacio</t>
  </si>
  <si>
    <t>Total Pagado</t>
  </si>
  <si>
    <t>Total Interes</t>
  </si>
  <si>
    <t>SI.Error</t>
  </si>
  <si>
    <t>Sirve para evaluar las formulas para que no salgaa DVV, se coloca al principio de la formula</t>
  </si>
  <si>
    <t>Validacion</t>
  </si>
  <si>
    <t>Fecha</t>
  </si>
  <si>
    <t>TABLA AMORTIZACION</t>
  </si>
  <si>
    <t>Empresa Modelo S.A.</t>
  </si>
  <si>
    <t>Fecha de inicio</t>
  </si>
  <si>
    <t>Fecha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</si>
</sst>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_-* #,##0.00_-;\-* #,##0.00_-;_-* &quot;-&quot;??_-;_-@_-"/>
    <numFmt numFmtId="167" formatCode="[$-C0A]dd\-mmm\-yy;@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2" borderId="1" xfId="0" applyFill="1" applyBorder="1"/>
    <xf numFmtId="166" fontId="0" fillId="2" borderId="1" xfId="2" applyNumberFormat="1" applyFont="1" applyFill="1" applyBorder="1"/>
    <xf numFmtId="0" fontId="3" fillId="2" borderId="0" xfId="0" applyFont="1" applyFill="1"/>
    <xf numFmtId="0" fontId="0" fillId="2" borderId="2" xfId="0" applyFill="1" applyBorder="1"/>
    <xf numFmtId="166" fontId="0" fillId="2" borderId="2" xfId="2" applyNumberFormat="1" applyFont="1" applyFill="1" applyBorder="1"/>
    <xf numFmtId="0" fontId="0" fillId="2" borderId="0" xfId="0" applyFill="1" applyBorder="1"/>
    <xf numFmtId="166" fontId="0" fillId="2" borderId="0" xfId="2" applyNumberFormat="1" applyFont="1" applyFill="1" applyBorder="1"/>
    <xf numFmtId="0" fontId="5" fillId="3" borderId="1" xfId="0" applyFont="1" applyFill="1" applyBorder="1" applyAlignment="1">
      <alignment horizontal="center"/>
    </xf>
    <xf numFmtId="166" fontId="5" fillId="3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/>
    <xf numFmtId="9" fontId="4" fillId="4" borderId="1" xfId="0" applyNumberFormat="1" applyFont="1" applyFill="1" applyBorder="1" applyAlignment="1" applyProtection="1">
      <alignment horizontal="right"/>
      <protection locked="0"/>
    </xf>
    <xf numFmtId="14" fontId="0" fillId="0" borderId="1" xfId="0" applyNumberFormat="1" applyFill="1" applyBorder="1"/>
    <xf numFmtId="14" fontId="0" fillId="0" borderId="1" xfId="0" applyNumberFormat="1" applyBorder="1"/>
    <xf numFmtId="167" fontId="4" fillId="0" borderId="1" xfId="0" applyNumberFormat="1" applyFont="1" applyFill="1" applyBorder="1" applyAlignment="1">
      <alignment horizontal="center"/>
    </xf>
    <xf numFmtId="1" fontId="4" fillId="4" borderId="1" xfId="3" applyNumberFormat="1" applyFont="1" applyFill="1" applyBorder="1" applyAlignment="1" applyProtection="1">
      <alignment horizontal="right"/>
      <protection locked="0"/>
    </xf>
    <xf numFmtId="164" fontId="4" fillId="4" borderId="1" xfId="4" applyFont="1" applyFill="1" applyBorder="1" applyAlignment="1" applyProtection="1">
      <alignment horizontal="right"/>
      <protection locked="0"/>
    </xf>
    <xf numFmtId="40" fontId="4" fillId="0" borderId="1" xfId="0" applyNumberFormat="1" applyFont="1" applyFill="1" applyBorder="1" applyAlignment="1">
      <alignment horizontal="right"/>
    </xf>
    <xf numFmtId="166" fontId="5" fillId="3" borderId="1" xfId="2" applyNumberFormat="1" applyFont="1" applyFill="1" applyBorder="1" applyAlignment="1">
      <alignment horizontal="center"/>
    </xf>
  </cellXfs>
  <cellStyles count="5">
    <cellStyle name="Euro" xfId="1"/>
    <cellStyle name="Millares" xfId="4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649941</xdr:colOff>
      <xdr:row>5</xdr:row>
      <xdr:rowOff>882</xdr:rowOff>
    </xdr:to>
    <xdr:pic>
      <xdr:nvPicPr>
        <xdr:cNvPr id="2" name="1 Imagen" descr="logotipo mach 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1941" cy="785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5"/>
  <sheetViews>
    <sheetView topLeftCell="A37" workbookViewId="0">
      <selection activeCell="A39" sqref="A39"/>
    </sheetView>
  </sheetViews>
  <sheetFormatPr baseColWidth="10" defaultRowHeight="13.2" x14ac:dyDescent="0.25"/>
  <cols>
    <col min="2" max="2" width="12.33203125" bestFit="1" customWidth="1"/>
    <col min="3" max="5" width="0" hidden="1" customWidth="1"/>
  </cols>
  <sheetData>
    <row r="1" spans="1:2" x14ac:dyDescent="0.25">
      <c r="A1">
        <v>1</v>
      </c>
      <c r="B1" t="str">
        <f>+CHAR(A1)</f>
        <v>_x0001_</v>
      </c>
    </row>
    <row r="2" spans="1:2" x14ac:dyDescent="0.25">
      <c r="A2">
        <v>2</v>
      </c>
      <c r="B2" t="str">
        <f t="shared" ref="B2:B65" si="0">+CHAR(A2)</f>
        <v>_x0002_</v>
      </c>
    </row>
    <row r="3" spans="1:2" x14ac:dyDescent="0.25">
      <c r="A3">
        <v>3</v>
      </c>
      <c r="B3" t="str">
        <f t="shared" si="0"/>
        <v>_x0003_</v>
      </c>
    </row>
    <row r="4" spans="1:2" x14ac:dyDescent="0.25">
      <c r="A4">
        <v>4</v>
      </c>
      <c r="B4" t="str">
        <f t="shared" si="0"/>
        <v>_x0004_</v>
      </c>
    </row>
    <row r="5" spans="1:2" x14ac:dyDescent="0.25">
      <c r="A5">
        <v>5</v>
      </c>
      <c r="B5" t="str">
        <f t="shared" si="0"/>
        <v>_x0005_</v>
      </c>
    </row>
    <row r="6" spans="1:2" x14ac:dyDescent="0.25">
      <c r="A6">
        <v>6</v>
      </c>
      <c r="B6" t="str">
        <f t="shared" si="0"/>
        <v>_x0006_</v>
      </c>
    </row>
    <row r="7" spans="1:2" x14ac:dyDescent="0.25">
      <c r="A7">
        <v>7</v>
      </c>
      <c r="B7" t="str">
        <f t="shared" si="0"/>
        <v>_x0007_</v>
      </c>
    </row>
    <row r="8" spans="1:2" x14ac:dyDescent="0.25">
      <c r="A8">
        <v>8</v>
      </c>
      <c r="B8" t="str">
        <f t="shared" si="0"/>
        <v>_x0008_</v>
      </c>
    </row>
    <row r="9" spans="1:2" x14ac:dyDescent="0.25">
      <c r="A9">
        <v>9</v>
      </c>
      <c r="B9" t="str">
        <f t="shared" si="0"/>
        <v xml:space="preserve">	</v>
      </c>
    </row>
    <row r="10" spans="1:2" x14ac:dyDescent="0.25">
      <c r="A10">
        <v>10</v>
      </c>
      <c r="B10" t="str">
        <f t="shared" si="0"/>
        <v xml:space="preserve">
</v>
      </c>
    </row>
    <row r="11" spans="1:2" x14ac:dyDescent="0.25">
      <c r="A11">
        <v>11</v>
      </c>
      <c r="B11" t="str">
        <f t="shared" si="0"/>
        <v>_x000B_</v>
      </c>
    </row>
    <row r="12" spans="1:2" x14ac:dyDescent="0.25">
      <c r="A12">
        <v>12</v>
      </c>
      <c r="B12" t="str">
        <f t="shared" si="0"/>
        <v>_x000C_</v>
      </c>
    </row>
    <row r="13" spans="1:2" x14ac:dyDescent="0.25">
      <c r="A13">
        <v>13</v>
      </c>
      <c r="B13" t="str">
        <f t="shared" si="0"/>
        <v>_x000D_</v>
      </c>
    </row>
    <row r="14" spans="1:2" x14ac:dyDescent="0.25">
      <c r="A14">
        <v>14</v>
      </c>
      <c r="B14" t="str">
        <f t="shared" si="0"/>
        <v>_x000E_</v>
      </c>
    </row>
    <row r="15" spans="1:2" x14ac:dyDescent="0.25">
      <c r="A15">
        <v>15</v>
      </c>
      <c r="B15" t="str">
        <f t="shared" si="0"/>
        <v>_x000F_</v>
      </c>
    </row>
    <row r="16" spans="1:2" x14ac:dyDescent="0.25">
      <c r="A16">
        <v>16</v>
      </c>
      <c r="B16" t="str">
        <f t="shared" si="0"/>
        <v>_x0010_</v>
      </c>
    </row>
    <row r="17" spans="1:2" x14ac:dyDescent="0.25">
      <c r="A17">
        <v>17</v>
      </c>
      <c r="B17" t="str">
        <f t="shared" si="0"/>
        <v>_x0011_</v>
      </c>
    </row>
    <row r="18" spans="1:2" x14ac:dyDescent="0.25">
      <c r="A18">
        <v>18</v>
      </c>
      <c r="B18" t="str">
        <f t="shared" si="0"/>
        <v>_x0012_</v>
      </c>
    </row>
    <row r="19" spans="1:2" x14ac:dyDescent="0.25">
      <c r="A19">
        <v>19</v>
      </c>
      <c r="B19" t="str">
        <f t="shared" si="0"/>
        <v>_x0013_</v>
      </c>
    </row>
    <row r="20" spans="1:2" x14ac:dyDescent="0.25">
      <c r="A20">
        <v>20</v>
      </c>
      <c r="B20" t="str">
        <f t="shared" si="0"/>
        <v>_x0014_</v>
      </c>
    </row>
    <row r="21" spans="1:2" x14ac:dyDescent="0.25">
      <c r="A21">
        <v>21</v>
      </c>
      <c r="B21" t="str">
        <f t="shared" si="0"/>
        <v>_x0015_</v>
      </c>
    </row>
    <row r="22" spans="1:2" x14ac:dyDescent="0.25">
      <c r="A22">
        <v>22</v>
      </c>
      <c r="B22" t="str">
        <f t="shared" si="0"/>
        <v>_x0016_</v>
      </c>
    </row>
    <row r="23" spans="1:2" x14ac:dyDescent="0.25">
      <c r="A23">
        <v>23</v>
      </c>
      <c r="B23" t="str">
        <f t="shared" si="0"/>
        <v>_x0017_</v>
      </c>
    </row>
    <row r="24" spans="1:2" x14ac:dyDescent="0.25">
      <c r="A24">
        <v>24</v>
      </c>
      <c r="B24" t="str">
        <f t="shared" si="0"/>
        <v>_x0018_</v>
      </c>
    </row>
    <row r="25" spans="1:2" x14ac:dyDescent="0.25">
      <c r="A25">
        <v>25</v>
      </c>
      <c r="B25" t="str">
        <f t="shared" si="0"/>
        <v>_x0019_</v>
      </c>
    </row>
    <row r="26" spans="1:2" x14ac:dyDescent="0.25">
      <c r="A26">
        <v>26</v>
      </c>
      <c r="B26" t="str">
        <f t="shared" si="0"/>
        <v>_x001A_</v>
      </c>
    </row>
    <row r="27" spans="1:2" x14ac:dyDescent="0.25">
      <c r="A27">
        <v>27</v>
      </c>
      <c r="B27" t="str">
        <f t="shared" si="0"/>
        <v>_x001B_</v>
      </c>
    </row>
    <row r="28" spans="1:2" x14ac:dyDescent="0.25">
      <c r="A28">
        <v>28</v>
      </c>
      <c r="B28" t="str">
        <f t="shared" si="0"/>
        <v>_x001C_</v>
      </c>
    </row>
    <row r="29" spans="1:2" x14ac:dyDescent="0.25">
      <c r="A29">
        <v>29</v>
      </c>
      <c r="B29" t="str">
        <f t="shared" si="0"/>
        <v>_x001D_</v>
      </c>
    </row>
    <row r="30" spans="1:2" x14ac:dyDescent="0.25">
      <c r="A30">
        <v>30</v>
      </c>
      <c r="B30" t="str">
        <f t="shared" si="0"/>
        <v>_x001E_</v>
      </c>
    </row>
    <row r="31" spans="1:2" x14ac:dyDescent="0.25">
      <c r="A31">
        <v>31</v>
      </c>
      <c r="B31" t="str">
        <f t="shared" si="0"/>
        <v>_x001F_</v>
      </c>
    </row>
    <row r="32" spans="1:2" x14ac:dyDescent="0.25">
      <c r="A32">
        <v>32</v>
      </c>
      <c r="B32" t="str">
        <f t="shared" si="0"/>
        <v xml:space="preserve"> </v>
      </c>
    </row>
    <row r="33" spans="1:6" x14ac:dyDescent="0.25">
      <c r="A33">
        <v>33</v>
      </c>
      <c r="B33" t="str">
        <f t="shared" si="0"/>
        <v>!</v>
      </c>
    </row>
    <row r="34" spans="1:6" x14ac:dyDescent="0.25">
      <c r="A34">
        <v>34</v>
      </c>
      <c r="B34" t="str">
        <f t="shared" si="0"/>
        <v>"</v>
      </c>
      <c r="E34">
        <v>0</v>
      </c>
      <c r="F34" t="s">
        <v>12</v>
      </c>
    </row>
    <row r="35" spans="1:6" x14ac:dyDescent="0.25">
      <c r="A35">
        <v>35</v>
      </c>
      <c r="B35" t="str">
        <f t="shared" si="0"/>
        <v>#</v>
      </c>
    </row>
    <row r="36" spans="1:6" x14ac:dyDescent="0.25">
      <c r="A36">
        <v>36</v>
      </c>
      <c r="B36" t="str">
        <f t="shared" si="0"/>
        <v>$</v>
      </c>
    </row>
    <row r="37" spans="1:6" x14ac:dyDescent="0.25">
      <c r="A37">
        <v>37</v>
      </c>
      <c r="B37" t="str">
        <f t="shared" si="0"/>
        <v>%</v>
      </c>
    </row>
    <row r="38" spans="1:6" x14ac:dyDescent="0.25">
      <c r="A38">
        <v>38</v>
      </c>
      <c r="B38" t="str">
        <f t="shared" si="0"/>
        <v>&amp;</v>
      </c>
    </row>
    <row r="39" spans="1:6" x14ac:dyDescent="0.25">
      <c r="A39">
        <v>39</v>
      </c>
      <c r="B39" t="str">
        <f t="shared" si="0"/>
        <v>'</v>
      </c>
    </row>
    <row r="40" spans="1:6" x14ac:dyDescent="0.25">
      <c r="A40">
        <v>40</v>
      </c>
      <c r="B40" t="str">
        <f t="shared" si="0"/>
        <v>(</v>
      </c>
    </row>
    <row r="41" spans="1:6" x14ac:dyDescent="0.25">
      <c r="A41">
        <v>41</v>
      </c>
      <c r="B41" t="str">
        <f t="shared" si="0"/>
        <v>)</v>
      </c>
    </row>
    <row r="42" spans="1:6" x14ac:dyDescent="0.25">
      <c r="A42">
        <v>42</v>
      </c>
      <c r="B42" t="str">
        <f t="shared" si="0"/>
        <v>*</v>
      </c>
    </row>
    <row r="43" spans="1:6" x14ac:dyDescent="0.25">
      <c r="A43">
        <v>43</v>
      </c>
      <c r="B43" t="str">
        <f t="shared" si="0"/>
        <v>+</v>
      </c>
    </row>
    <row r="44" spans="1:6" x14ac:dyDescent="0.25">
      <c r="A44">
        <v>44</v>
      </c>
      <c r="B44" t="str">
        <f t="shared" si="0"/>
        <v>,</v>
      </c>
    </row>
    <row r="45" spans="1:6" x14ac:dyDescent="0.25">
      <c r="A45">
        <v>45</v>
      </c>
      <c r="B45" t="str">
        <f t="shared" si="0"/>
        <v>-</v>
      </c>
    </row>
    <row r="46" spans="1:6" x14ac:dyDescent="0.25">
      <c r="A46">
        <v>46</v>
      </c>
      <c r="B46" t="str">
        <f t="shared" si="0"/>
        <v>.</v>
      </c>
    </row>
    <row r="47" spans="1:6" x14ac:dyDescent="0.25">
      <c r="A47">
        <v>47</v>
      </c>
      <c r="B47" t="str">
        <f t="shared" si="0"/>
        <v>/</v>
      </c>
    </row>
    <row r="48" spans="1:6" x14ac:dyDescent="0.25">
      <c r="A48">
        <v>48</v>
      </c>
      <c r="B48" t="str">
        <f t="shared" si="0"/>
        <v>0</v>
      </c>
    </row>
    <row r="49" spans="1:2" x14ac:dyDescent="0.25">
      <c r="A49">
        <v>49</v>
      </c>
      <c r="B49" t="str">
        <f t="shared" si="0"/>
        <v>1</v>
      </c>
    </row>
    <row r="50" spans="1:2" x14ac:dyDescent="0.25">
      <c r="A50">
        <v>50</v>
      </c>
      <c r="B50" t="str">
        <f t="shared" si="0"/>
        <v>2</v>
      </c>
    </row>
    <row r="51" spans="1:2" x14ac:dyDescent="0.25">
      <c r="A51">
        <v>51</v>
      </c>
      <c r="B51" t="str">
        <f t="shared" si="0"/>
        <v>3</v>
      </c>
    </row>
    <row r="52" spans="1:2" x14ac:dyDescent="0.25">
      <c r="A52">
        <v>52</v>
      </c>
      <c r="B52" t="str">
        <f t="shared" si="0"/>
        <v>4</v>
      </c>
    </row>
    <row r="53" spans="1:2" x14ac:dyDescent="0.25">
      <c r="A53">
        <v>53</v>
      </c>
      <c r="B53" t="str">
        <f t="shared" si="0"/>
        <v>5</v>
      </c>
    </row>
    <row r="54" spans="1:2" x14ac:dyDescent="0.25">
      <c r="A54">
        <v>54</v>
      </c>
      <c r="B54" t="str">
        <f t="shared" si="0"/>
        <v>6</v>
      </c>
    </row>
    <row r="55" spans="1:2" x14ac:dyDescent="0.25">
      <c r="A55">
        <v>55</v>
      </c>
      <c r="B55" t="str">
        <f t="shared" si="0"/>
        <v>7</v>
      </c>
    </row>
    <row r="56" spans="1:2" x14ac:dyDescent="0.25">
      <c r="A56">
        <v>56</v>
      </c>
      <c r="B56" t="str">
        <f t="shared" si="0"/>
        <v>8</v>
      </c>
    </row>
    <row r="57" spans="1:2" x14ac:dyDescent="0.25">
      <c r="A57">
        <v>57</v>
      </c>
      <c r="B57" t="str">
        <f t="shared" si="0"/>
        <v>9</v>
      </c>
    </row>
    <row r="58" spans="1:2" x14ac:dyDescent="0.25">
      <c r="A58">
        <v>58</v>
      </c>
      <c r="B58" t="str">
        <f t="shared" si="0"/>
        <v>:</v>
      </c>
    </row>
    <row r="59" spans="1:2" x14ac:dyDescent="0.25">
      <c r="A59">
        <v>59</v>
      </c>
      <c r="B59" t="str">
        <f t="shared" si="0"/>
        <v>;</v>
      </c>
    </row>
    <row r="60" spans="1:2" x14ac:dyDescent="0.25">
      <c r="A60">
        <v>60</v>
      </c>
      <c r="B60" t="str">
        <f t="shared" si="0"/>
        <v>&lt;</v>
      </c>
    </row>
    <row r="61" spans="1:2" x14ac:dyDescent="0.25">
      <c r="A61">
        <v>61</v>
      </c>
      <c r="B61" t="str">
        <f t="shared" si="0"/>
        <v>=</v>
      </c>
    </row>
    <row r="62" spans="1:2" x14ac:dyDescent="0.25">
      <c r="A62">
        <v>62</v>
      </c>
      <c r="B62" t="str">
        <f t="shared" si="0"/>
        <v>&gt;</v>
      </c>
    </row>
    <row r="63" spans="1:2" x14ac:dyDescent="0.25">
      <c r="A63">
        <v>63</v>
      </c>
      <c r="B63" t="str">
        <f t="shared" si="0"/>
        <v>?</v>
      </c>
    </row>
    <row r="64" spans="1:2" x14ac:dyDescent="0.25">
      <c r="A64">
        <v>64</v>
      </c>
      <c r="B64" t="str">
        <f t="shared" si="0"/>
        <v>@</v>
      </c>
    </row>
    <row r="65" spans="1:2" x14ac:dyDescent="0.25">
      <c r="A65">
        <v>65</v>
      </c>
      <c r="B65" t="str">
        <f t="shared" si="0"/>
        <v>A</v>
      </c>
    </row>
    <row r="66" spans="1:2" x14ac:dyDescent="0.25">
      <c r="A66">
        <v>66</v>
      </c>
      <c r="B66" t="str">
        <f t="shared" ref="B66:B129" si="1">+CHAR(A66)</f>
        <v>B</v>
      </c>
    </row>
    <row r="67" spans="1:2" x14ac:dyDescent="0.25">
      <c r="A67">
        <v>67</v>
      </c>
      <c r="B67" t="str">
        <f t="shared" si="1"/>
        <v>C</v>
      </c>
    </row>
    <row r="68" spans="1:2" x14ac:dyDescent="0.25">
      <c r="A68">
        <v>68</v>
      </c>
      <c r="B68" t="str">
        <f t="shared" si="1"/>
        <v>D</v>
      </c>
    </row>
    <row r="69" spans="1:2" x14ac:dyDescent="0.25">
      <c r="A69">
        <v>69</v>
      </c>
      <c r="B69" t="str">
        <f t="shared" si="1"/>
        <v>E</v>
      </c>
    </row>
    <row r="70" spans="1:2" x14ac:dyDescent="0.25">
      <c r="A70">
        <v>70</v>
      </c>
      <c r="B70" t="str">
        <f t="shared" si="1"/>
        <v>F</v>
      </c>
    </row>
    <row r="71" spans="1:2" x14ac:dyDescent="0.25">
      <c r="A71">
        <v>71</v>
      </c>
      <c r="B71" t="str">
        <f t="shared" si="1"/>
        <v>G</v>
      </c>
    </row>
    <row r="72" spans="1:2" x14ac:dyDescent="0.25">
      <c r="A72">
        <v>72</v>
      </c>
      <c r="B72" t="str">
        <f t="shared" si="1"/>
        <v>H</v>
      </c>
    </row>
    <row r="73" spans="1:2" x14ac:dyDescent="0.25">
      <c r="A73">
        <v>73</v>
      </c>
      <c r="B73" t="str">
        <f t="shared" si="1"/>
        <v>I</v>
      </c>
    </row>
    <row r="74" spans="1:2" x14ac:dyDescent="0.25">
      <c r="A74">
        <v>74</v>
      </c>
      <c r="B74" t="str">
        <f t="shared" si="1"/>
        <v>J</v>
      </c>
    </row>
    <row r="75" spans="1:2" x14ac:dyDescent="0.25">
      <c r="A75">
        <v>75</v>
      </c>
      <c r="B75" t="str">
        <f t="shared" si="1"/>
        <v>K</v>
      </c>
    </row>
    <row r="76" spans="1:2" x14ac:dyDescent="0.25">
      <c r="A76">
        <v>76</v>
      </c>
      <c r="B76" t="str">
        <f t="shared" si="1"/>
        <v>L</v>
      </c>
    </row>
    <row r="77" spans="1:2" x14ac:dyDescent="0.25">
      <c r="A77">
        <v>77</v>
      </c>
      <c r="B77" t="str">
        <f t="shared" si="1"/>
        <v>M</v>
      </c>
    </row>
    <row r="78" spans="1:2" x14ac:dyDescent="0.25">
      <c r="A78">
        <v>78</v>
      </c>
      <c r="B78" t="str">
        <f t="shared" si="1"/>
        <v>N</v>
      </c>
    </row>
    <row r="79" spans="1:2" x14ac:dyDescent="0.25">
      <c r="A79">
        <v>79</v>
      </c>
      <c r="B79" t="str">
        <f t="shared" si="1"/>
        <v>O</v>
      </c>
    </row>
    <row r="80" spans="1:2" x14ac:dyDescent="0.25">
      <c r="A80">
        <v>80</v>
      </c>
      <c r="B80" t="str">
        <f t="shared" si="1"/>
        <v>P</v>
      </c>
    </row>
    <row r="81" spans="1:2" x14ac:dyDescent="0.25">
      <c r="A81">
        <v>81</v>
      </c>
      <c r="B81" t="str">
        <f t="shared" si="1"/>
        <v>Q</v>
      </c>
    </row>
    <row r="82" spans="1:2" x14ac:dyDescent="0.25">
      <c r="A82">
        <v>82</v>
      </c>
      <c r="B82" t="str">
        <f t="shared" si="1"/>
        <v>R</v>
      </c>
    </row>
    <row r="83" spans="1:2" x14ac:dyDescent="0.25">
      <c r="A83">
        <v>83</v>
      </c>
      <c r="B83" t="str">
        <f t="shared" si="1"/>
        <v>S</v>
      </c>
    </row>
    <row r="84" spans="1:2" x14ac:dyDescent="0.25">
      <c r="A84">
        <v>84</v>
      </c>
      <c r="B84" t="str">
        <f t="shared" si="1"/>
        <v>T</v>
      </c>
    </row>
    <row r="85" spans="1:2" x14ac:dyDescent="0.25">
      <c r="A85">
        <v>85</v>
      </c>
      <c r="B85" t="str">
        <f t="shared" si="1"/>
        <v>U</v>
      </c>
    </row>
    <row r="86" spans="1:2" x14ac:dyDescent="0.25">
      <c r="A86">
        <v>86</v>
      </c>
      <c r="B86" t="str">
        <f t="shared" si="1"/>
        <v>V</v>
      </c>
    </row>
    <row r="87" spans="1:2" x14ac:dyDescent="0.25">
      <c r="A87">
        <v>87</v>
      </c>
      <c r="B87" t="str">
        <f t="shared" si="1"/>
        <v>W</v>
      </c>
    </row>
    <row r="88" spans="1:2" x14ac:dyDescent="0.25">
      <c r="A88">
        <v>88</v>
      </c>
      <c r="B88" t="str">
        <f t="shared" si="1"/>
        <v>X</v>
      </c>
    </row>
    <row r="89" spans="1:2" x14ac:dyDescent="0.25">
      <c r="A89">
        <v>89</v>
      </c>
      <c r="B89" t="str">
        <f t="shared" si="1"/>
        <v>Y</v>
      </c>
    </row>
    <row r="90" spans="1:2" x14ac:dyDescent="0.25">
      <c r="A90">
        <v>90</v>
      </c>
      <c r="B90" t="str">
        <f t="shared" si="1"/>
        <v>Z</v>
      </c>
    </row>
    <row r="91" spans="1:2" x14ac:dyDescent="0.25">
      <c r="A91">
        <v>91</v>
      </c>
      <c r="B91" t="str">
        <f t="shared" si="1"/>
        <v>[</v>
      </c>
    </row>
    <row r="92" spans="1:2" x14ac:dyDescent="0.25">
      <c r="A92">
        <v>92</v>
      </c>
      <c r="B92" t="str">
        <f t="shared" si="1"/>
        <v>\</v>
      </c>
    </row>
    <row r="93" spans="1:2" x14ac:dyDescent="0.25">
      <c r="A93">
        <v>93</v>
      </c>
      <c r="B93" t="str">
        <f t="shared" si="1"/>
        <v>]</v>
      </c>
    </row>
    <row r="94" spans="1:2" x14ac:dyDescent="0.25">
      <c r="A94">
        <v>94</v>
      </c>
      <c r="B94" t="str">
        <f t="shared" si="1"/>
        <v>^</v>
      </c>
    </row>
    <row r="95" spans="1:2" x14ac:dyDescent="0.25">
      <c r="A95">
        <v>95</v>
      </c>
      <c r="B95" t="str">
        <f t="shared" si="1"/>
        <v>_</v>
      </c>
    </row>
    <row r="96" spans="1:2" x14ac:dyDescent="0.25">
      <c r="A96">
        <v>96</v>
      </c>
      <c r="B96" t="str">
        <f t="shared" si="1"/>
        <v>`</v>
      </c>
    </row>
    <row r="97" spans="1:2" x14ac:dyDescent="0.25">
      <c r="A97">
        <v>97</v>
      </c>
      <c r="B97" t="str">
        <f t="shared" si="1"/>
        <v>a</v>
      </c>
    </row>
    <row r="98" spans="1:2" x14ac:dyDescent="0.25">
      <c r="A98">
        <v>98</v>
      </c>
      <c r="B98" t="str">
        <f t="shared" si="1"/>
        <v>b</v>
      </c>
    </row>
    <row r="99" spans="1:2" x14ac:dyDescent="0.25">
      <c r="A99">
        <v>99</v>
      </c>
      <c r="B99" t="str">
        <f t="shared" si="1"/>
        <v>c</v>
      </c>
    </row>
    <row r="100" spans="1:2" x14ac:dyDescent="0.25">
      <c r="A100">
        <v>100</v>
      </c>
      <c r="B100" t="str">
        <f t="shared" si="1"/>
        <v>d</v>
      </c>
    </row>
    <row r="101" spans="1:2" x14ac:dyDescent="0.25">
      <c r="A101">
        <v>101</v>
      </c>
      <c r="B101" t="str">
        <f t="shared" si="1"/>
        <v>e</v>
      </c>
    </row>
    <row r="102" spans="1:2" x14ac:dyDescent="0.25">
      <c r="A102">
        <v>102</v>
      </c>
      <c r="B102" t="str">
        <f t="shared" si="1"/>
        <v>f</v>
      </c>
    </row>
    <row r="103" spans="1:2" x14ac:dyDescent="0.25">
      <c r="A103">
        <v>103</v>
      </c>
      <c r="B103" t="str">
        <f t="shared" si="1"/>
        <v>g</v>
      </c>
    </row>
    <row r="104" spans="1:2" x14ac:dyDescent="0.25">
      <c r="A104">
        <v>104</v>
      </c>
      <c r="B104" t="str">
        <f t="shared" si="1"/>
        <v>h</v>
      </c>
    </row>
    <row r="105" spans="1:2" x14ac:dyDescent="0.25">
      <c r="A105">
        <v>105</v>
      </c>
      <c r="B105" t="str">
        <f t="shared" si="1"/>
        <v>i</v>
      </c>
    </row>
    <row r="106" spans="1:2" x14ac:dyDescent="0.25">
      <c r="A106">
        <v>106</v>
      </c>
      <c r="B106" t="str">
        <f t="shared" si="1"/>
        <v>j</v>
      </c>
    </row>
    <row r="107" spans="1:2" x14ac:dyDescent="0.25">
      <c r="A107">
        <v>107</v>
      </c>
      <c r="B107" t="str">
        <f t="shared" si="1"/>
        <v>k</v>
      </c>
    </row>
    <row r="108" spans="1:2" x14ac:dyDescent="0.25">
      <c r="A108">
        <v>108</v>
      </c>
      <c r="B108" t="str">
        <f t="shared" si="1"/>
        <v>l</v>
      </c>
    </row>
    <row r="109" spans="1:2" x14ac:dyDescent="0.25">
      <c r="A109">
        <v>109</v>
      </c>
      <c r="B109" t="str">
        <f t="shared" si="1"/>
        <v>m</v>
      </c>
    </row>
    <row r="110" spans="1:2" x14ac:dyDescent="0.25">
      <c r="A110">
        <v>110</v>
      </c>
      <c r="B110" t="str">
        <f t="shared" si="1"/>
        <v>n</v>
      </c>
    </row>
    <row r="111" spans="1:2" x14ac:dyDescent="0.25">
      <c r="A111">
        <v>111</v>
      </c>
      <c r="B111" t="str">
        <f t="shared" si="1"/>
        <v>o</v>
      </c>
    </row>
    <row r="112" spans="1:2" x14ac:dyDescent="0.25">
      <c r="A112">
        <v>112</v>
      </c>
      <c r="B112" t="str">
        <f t="shared" si="1"/>
        <v>p</v>
      </c>
    </row>
    <row r="113" spans="1:2" x14ac:dyDescent="0.25">
      <c r="A113">
        <v>113</v>
      </c>
      <c r="B113" t="str">
        <f t="shared" si="1"/>
        <v>q</v>
      </c>
    </row>
    <row r="114" spans="1:2" x14ac:dyDescent="0.25">
      <c r="A114">
        <v>114</v>
      </c>
      <c r="B114" t="str">
        <f t="shared" si="1"/>
        <v>r</v>
      </c>
    </row>
    <row r="115" spans="1:2" x14ac:dyDescent="0.25">
      <c r="A115">
        <v>115</v>
      </c>
      <c r="B115" t="str">
        <f t="shared" si="1"/>
        <v>s</v>
      </c>
    </row>
    <row r="116" spans="1:2" x14ac:dyDescent="0.25">
      <c r="A116">
        <v>116</v>
      </c>
      <c r="B116" t="str">
        <f t="shared" si="1"/>
        <v>t</v>
      </c>
    </row>
    <row r="117" spans="1:2" x14ac:dyDescent="0.25">
      <c r="A117">
        <v>117</v>
      </c>
      <c r="B117" t="str">
        <f t="shared" si="1"/>
        <v>u</v>
      </c>
    </row>
    <row r="118" spans="1:2" x14ac:dyDescent="0.25">
      <c r="A118">
        <v>118</v>
      </c>
      <c r="B118" t="str">
        <f t="shared" si="1"/>
        <v>v</v>
      </c>
    </row>
    <row r="119" spans="1:2" x14ac:dyDescent="0.25">
      <c r="A119">
        <v>119</v>
      </c>
      <c r="B119" t="str">
        <f t="shared" si="1"/>
        <v>w</v>
      </c>
    </row>
    <row r="120" spans="1:2" x14ac:dyDescent="0.25">
      <c r="A120">
        <v>120</v>
      </c>
      <c r="B120" t="str">
        <f t="shared" si="1"/>
        <v>x</v>
      </c>
    </row>
    <row r="121" spans="1:2" x14ac:dyDescent="0.25">
      <c r="A121">
        <v>121</v>
      </c>
      <c r="B121" t="str">
        <f t="shared" si="1"/>
        <v>y</v>
      </c>
    </row>
    <row r="122" spans="1:2" x14ac:dyDescent="0.25">
      <c r="A122">
        <v>122</v>
      </c>
      <c r="B122" t="str">
        <f t="shared" si="1"/>
        <v>z</v>
      </c>
    </row>
    <row r="123" spans="1:2" x14ac:dyDescent="0.25">
      <c r="A123">
        <v>123</v>
      </c>
      <c r="B123" t="str">
        <f t="shared" si="1"/>
        <v>{</v>
      </c>
    </row>
    <row r="124" spans="1:2" x14ac:dyDescent="0.25">
      <c r="A124">
        <v>124</v>
      </c>
      <c r="B124" t="str">
        <f t="shared" si="1"/>
        <v>|</v>
      </c>
    </row>
    <row r="125" spans="1:2" x14ac:dyDescent="0.25">
      <c r="A125">
        <v>125</v>
      </c>
      <c r="B125" t="str">
        <f t="shared" si="1"/>
        <v>}</v>
      </c>
    </row>
    <row r="126" spans="1:2" x14ac:dyDescent="0.25">
      <c r="A126">
        <v>126</v>
      </c>
      <c r="B126" t="str">
        <f t="shared" si="1"/>
        <v>~</v>
      </c>
    </row>
    <row r="127" spans="1:2" x14ac:dyDescent="0.25">
      <c r="A127">
        <v>127</v>
      </c>
      <c r="B127" t="str">
        <f t="shared" si="1"/>
        <v></v>
      </c>
    </row>
    <row r="128" spans="1:2" x14ac:dyDescent="0.25">
      <c r="A128">
        <v>128</v>
      </c>
      <c r="B128" t="str">
        <f t="shared" si="1"/>
        <v>€</v>
      </c>
    </row>
    <row r="129" spans="1:2" x14ac:dyDescent="0.25">
      <c r="A129">
        <v>129</v>
      </c>
      <c r="B129" t="str">
        <f t="shared" si="1"/>
        <v></v>
      </c>
    </row>
    <row r="130" spans="1:2" x14ac:dyDescent="0.25">
      <c r="A130">
        <v>130</v>
      </c>
      <c r="B130" t="str">
        <f t="shared" ref="B130:B193" si="2">+CHAR(A130)</f>
        <v>‚</v>
      </c>
    </row>
    <row r="131" spans="1:2" x14ac:dyDescent="0.25">
      <c r="A131">
        <v>131</v>
      </c>
      <c r="B131" t="str">
        <f t="shared" si="2"/>
        <v>ƒ</v>
      </c>
    </row>
    <row r="132" spans="1:2" x14ac:dyDescent="0.25">
      <c r="A132">
        <v>132</v>
      </c>
      <c r="B132" t="str">
        <f t="shared" si="2"/>
        <v>„</v>
      </c>
    </row>
    <row r="133" spans="1:2" x14ac:dyDescent="0.25">
      <c r="A133">
        <v>133</v>
      </c>
      <c r="B133" t="str">
        <f t="shared" si="2"/>
        <v>…</v>
      </c>
    </row>
    <row r="134" spans="1:2" x14ac:dyDescent="0.25">
      <c r="A134">
        <v>134</v>
      </c>
      <c r="B134" t="str">
        <f t="shared" si="2"/>
        <v>†</v>
      </c>
    </row>
    <row r="135" spans="1:2" x14ac:dyDescent="0.25">
      <c r="A135">
        <v>135</v>
      </c>
      <c r="B135" t="str">
        <f t="shared" si="2"/>
        <v>‡</v>
      </c>
    </row>
    <row r="136" spans="1:2" x14ac:dyDescent="0.25">
      <c r="A136">
        <v>136</v>
      </c>
      <c r="B136" t="str">
        <f t="shared" si="2"/>
        <v>ˆ</v>
      </c>
    </row>
    <row r="137" spans="1:2" x14ac:dyDescent="0.25">
      <c r="A137">
        <v>137</v>
      </c>
      <c r="B137" t="str">
        <f t="shared" si="2"/>
        <v>‰</v>
      </c>
    </row>
    <row r="138" spans="1:2" x14ac:dyDescent="0.25">
      <c r="A138">
        <v>138</v>
      </c>
      <c r="B138" t="str">
        <f t="shared" si="2"/>
        <v>Š</v>
      </c>
    </row>
    <row r="139" spans="1:2" x14ac:dyDescent="0.25">
      <c r="A139">
        <v>139</v>
      </c>
      <c r="B139" t="str">
        <f t="shared" si="2"/>
        <v>‹</v>
      </c>
    </row>
    <row r="140" spans="1:2" x14ac:dyDescent="0.25">
      <c r="A140">
        <v>140</v>
      </c>
      <c r="B140" t="str">
        <f t="shared" si="2"/>
        <v>Œ</v>
      </c>
    </row>
    <row r="141" spans="1:2" x14ac:dyDescent="0.25">
      <c r="A141">
        <v>141</v>
      </c>
      <c r="B141" t="str">
        <f t="shared" si="2"/>
        <v></v>
      </c>
    </row>
    <row r="142" spans="1:2" x14ac:dyDescent="0.25">
      <c r="A142">
        <v>142</v>
      </c>
      <c r="B142" t="str">
        <f t="shared" si="2"/>
        <v>Ž</v>
      </c>
    </row>
    <row r="143" spans="1:2" x14ac:dyDescent="0.25">
      <c r="A143">
        <v>143</v>
      </c>
      <c r="B143" t="str">
        <f t="shared" si="2"/>
        <v></v>
      </c>
    </row>
    <row r="144" spans="1:2" x14ac:dyDescent="0.25">
      <c r="A144">
        <v>144</v>
      </c>
      <c r="B144" t="str">
        <f t="shared" si="2"/>
        <v></v>
      </c>
    </row>
    <row r="145" spans="1:2" x14ac:dyDescent="0.25">
      <c r="A145">
        <v>145</v>
      </c>
      <c r="B145" t="str">
        <f t="shared" si="2"/>
        <v>‘</v>
      </c>
    </row>
    <row r="146" spans="1:2" x14ac:dyDescent="0.25">
      <c r="A146">
        <v>146</v>
      </c>
      <c r="B146" t="str">
        <f t="shared" si="2"/>
        <v>’</v>
      </c>
    </row>
    <row r="147" spans="1:2" x14ac:dyDescent="0.25">
      <c r="A147">
        <v>147</v>
      </c>
      <c r="B147" t="str">
        <f t="shared" si="2"/>
        <v>“</v>
      </c>
    </row>
    <row r="148" spans="1:2" x14ac:dyDescent="0.25">
      <c r="A148">
        <v>148</v>
      </c>
      <c r="B148" t="str">
        <f t="shared" si="2"/>
        <v>”</v>
      </c>
    </row>
    <row r="149" spans="1:2" x14ac:dyDescent="0.25">
      <c r="A149">
        <v>149</v>
      </c>
      <c r="B149" t="str">
        <f t="shared" si="2"/>
        <v>•</v>
      </c>
    </row>
    <row r="150" spans="1:2" x14ac:dyDescent="0.25">
      <c r="A150">
        <v>150</v>
      </c>
      <c r="B150" t="str">
        <f t="shared" si="2"/>
        <v>–</v>
      </c>
    </row>
    <row r="151" spans="1:2" x14ac:dyDescent="0.25">
      <c r="A151">
        <v>151</v>
      </c>
      <c r="B151" t="str">
        <f t="shared" si="2"/>
        <v>—</v>
      </c>
    </row>
    <row r="152" spans="1:2" x14ac:dyDescent="0.25">
      <c r="A152">
        <v>152</v>
      </c>
      <c r="B152" t="str">
        <f t="shared" si="2"/>
        <v>˜</v>
      </c>
    </row>
    <row r="153" spans="1:2" x14ac:dyDescent="0.25">
      <c r="A153">
        <v>153</v>
      </c>
      <c r="B153" t="str">
        <f t="shared" si="2"/>
        <v>™</v>
      </c>
    </row>
    <row r="154" spans="1:2" x14ac:dyDescent="0.25">
      <c r="A154">
        <v>154</v>
      </c>
      <c r="B154" t="str">
        <f t="shared" si="2"/>
        <v>š</v>
      </c>
    </row>
    <row r="155" spans="1:2" x14ac:dyDescent="0.25">
      <c r="A155">
        <v>155</v>
      </c>
      <c r="B155" t="str">
        <f t="shared" si="2"/>
        <v>›</v>
      </c>
    </row>
    <row r="156" spans="1:2" x14ac:dyDescent="0.25">
      <c r="A156">
        <v>156</v>
      </c>
      <c r="B156" t="str">
        <f t="shared" si="2"/>
        <v>œ</v>
      </c>
    </row>
    <row r="157" spans="1:2" x14ac:dyDescent="0.25">
      <c r="A157">
        <v>157</v>
      </c>
      <c r="B157" t="str">
        <f t="shared" si="2"/>
        <v></v>
      </c>
    </row>
    <row r="158" spans="1:2" x14ac:dyDescent="0.25">
      <c r="A158">
        <v>158</v>
      </c>
      <c r="B158" t="str">
        <f t="shared" si="2"/>
        <v>ž</v>
      </c>
    </row>
    <row r="159" spans="1:2" x14ac:dyDescent="0.25">
      <c r="A159">
        <v>159</v>
      </c>
      <c r="B159" t="str">
        <f t="shared" si="2"/>
        <v>Ÿ</v>
      </c>
    </row>
    <row r="160" spans="1:2" x14ac:dyDescent="0.25">
      <c r="A160">
        <v>160</v>
      </c>
      <c r="B160" t="str">
        <f t="shared" si="2"/>
        <v> </v>
      </c>
    </row>
    <row r="161" spans="1:2" x14ac:dyDescent="0.25">
      <c r="A161">
        <v>161</v>
      </c>
      <c r="B161" t="str">
        <f t="shared" si="2"/>
        <v>¡</v>
      </c>
    </row>
    <row r="162" spans="1:2" x14ac:dyDescent="0.25">
      <c r="A162">
        <v>162</v>
      </c>
      <c r="B162" t="str">
        <f t="shared" si="2"/>
        <v>¢</v>
      </c>
    </row>
    <row r="163" spans="1:2" x14ac:dyDescent="0.25">
      <c r="A163">
        <v>163</v>
      </c>
      <c r="B163" t="str">
        <f t="shared" si="2"/>
        <v>£</v>
      </c>
    </row>
    <row r="164" spans="1:2" x14ac:dyDescent="0.25">
      <c r="A164">
        <v>164</v>
      </c>
      <c r="B164" t="str">
        <f t="shared" si="2"/>
        <v>¤</v>
      </c>
    </row>
    <row r="165" spans="1:2" x14ac:dyDescent="0.25">
      <c r="A165">
        <v>165</v>
      </c>
      <c r="B165" t="str">
        <f t="shared" si="2"/>
        <v>¥</v>
      </c>
    </row>
    <row r="166" spans="1:2" x14ac:dyDescent="0.25">
      <c r="A166">
        <v>166</v>
      </c>
      <c r="B166" t="str">
        <f t="shared" si="2"/>
        <v>¦</v>
      </c>
    </row>
    <row r="167" spans="1:2" x14ac:dyDescent="0.25">
      <c r="A167">
        <v>167</v>
      </c>
      <c r="B167" t="str">
        <f t="shared" si="2"/>
        <v>§</v>
      </c>
    </row>
    <row r="168" spans="1:2" x14ac:dyDescent="0.25">
      <c r="A168">
        <v>168</v>
      </c>
      <c r="B168" t="str">
        <f t="shared" si="2"/>
        <v>¨</v>
      </c>
    </row>
    <row r="169" spans="1:2" x14ac:dyDescent="0.25">
      <c r="A169">
        <v>169</v>
      </c>
      <c r="B169" t="str">
        <f t="shared" si="2"/>
        <v>©</v>
      </c>
    </row>
    <row r="170" spans="1:2" x14ac:dyDescent="0.25">
      <c r="A170">
        <v>170</v>
      </c>
      <c r="B170" t="str">
        <f t="shared" si="2"/>
        <v>ª</v>
      </c>
    </row>
    <row r="171" spans="1:2" x14ac:dyDescent="0.25">
      <c r="A171">
        <v>171</v>
      </c>
      <c r="B171" t="str">
        <f t="shared" si="2"/>
        <v>«</v>
      </c>
    </row>
    <row r="172" spans="1:2" x14ac:dyDescent="0.25">
      <c r="A172">
        <v>172</v>
      </c>
      <c r="B172" t="str">
        <f t="shared" si="2"/>
        <v>¬</v>
      </c>
    </row>
    <row r="173" spans="1:2" x14ac:dyDescent="0.25">
      <c r="A173">
        <v>173</v>
      </c>
      <c r="B173" t="str">
        <f t="shared" si="2"/>
        <v>­</v>
      </c>
    </row>
    <row r="174" spans="1:2" x14ac:dyDescent="0.25">
      <c r="A174">
        <v>174</v>
      </c>
      <c r="B174" t="str">
        <f t="shared" si="2"/>
        <v>®</v>
      </c>
    </row>
    <row r="175" spans="1:2" x14ac:dyDescent="0.25">
      <c r="A175">
        <v>175</v>
      </c>
      <c r="B175" t="str">
        <f t="shared" si="2"/>
        <v>¯</v>
      </c>
    </row>
    <row r="176" spans="1:2" x14ac:dyDescent="0.25">
      <c r="A176">
        <v>176</v>
      </c>
      <c r="B176" t="str">
        <f t="shared" si="2"/>
        <v>°</v>
      </c>
    </row>
    <row r="177" spans="1:2" x14ac:dyDescent="0.25">
      <c r="A177">
        <v>177</v>
      </c>
      <c r="B177" t="str">
        <f t="shared" si="2"/>
        <v>±</v>
      </c>
    </row>
    <row r="178" spans="1:2" x14ac:dyDescent="0.25">
      <c r="A178">
        <v>178</v>
      </c>
      <c r="B178" t="str">
        <f t="shared" si="2"/>
        <v>²</v>
      </c>
    </row>
    <row r="179" spans="1:2" x14ac:dyDescent="0.25">
      <c r="A179">
        <v>179</v>
      </c>
      <c r="B179" t="str">
        <f t="shared" si="2"/>
        <v>³</v>
      </c>
    </row>
    <row r="180" spans="1:2" x14ac:dyDescent="0.25">
      <c r="A180">
        <v>180</v>
      </c>
      <c r="B180" t="str">
        <f t="shared" si="2"/>
        <v>´</v>
      </c>
    </row>
    <row r="181" spans="1:2" x14ac:dyDescent="0.25">
      <c r="A181">
        <v>181</v>
      </c>
      <c r="B181" t="str">
        <f t="shared" si="2"/>
        <v>µ</v>
      </c>
    </row>
    <row r="182" spans="1:2" x14ac:dyDescent="0.25">
      <c r="A182">
        <v>182</v>
      </c>
      <c r="B182" t="str">
        <f t="shared" si="2"/>
        <v>¶</v>
      </c>
    </row>
    <row r="183" spans="1:2" x14ac:dyDescent="0.25">
      <c r="A183">
        <v>183</v>
      </c>
      <c r="B183" t="str">
        <f t="shared" si="2"/>
        <v>·</v>
      </c>
    </row>
    <row r="184" spans="1:2" x14ac:dyDescent="0.25">
      <c r="A184">
        <v>184</v>
      </c>
      <c r="B184" t="str">
        <f t="shared" si="2"/>
        <v>¸</v>
      </c>
    </row>
    <row r="185" spans="1:2" x14ac:dyDescent="0.25">
      <c r="A185">
        <v>185</v>
      </c>
      <c r="B185" t="str">
        <f t="shared" si="2"/>
        <v>¹</v>
      </c>
    </row>
    <row r="186" spans="1:2" x14ac:dyDescent="0.25">
      <c r="A186">
        <v>186</v>
      </c>
      <c r="B186" t="str">
        <f t="shared" si="2"/>
        <v>º</v>
      </c>
    </row>
    <row r="187" spans="1:2" x14ac:dyDescent="0.25">
      <c r="A187">
        <v>187</v>
      </c>
      <c r="B187" t="str">
        <f t="shared" si="2"/>
        <v>»</v>
      </c>
    </row>
    <row r="188" spans="1:2" x14ac:dyDescent="0.25">
      <c r="A188">
        <v>188</v>
      </c>
      <c r="B188" t="str">
        <f t="shared" si="2"/>
        <v>¼</v>
      </c>
    </row>
    <row r="189" spans="1:2" x14ac:dyDescent="0.25">
      <c r="A189">
        <v>189</v>
      </c>
      <c r="B189" t="str">
        <f t="shared" si="2"/>
        <v>½</v>
      </c>
    </row>
    <row r="190" spans="1:2" x14ac:dyDescent="0.25">
      <c r="A190">
        <v>190</v>
      </c>
      <c r="B190" t="str">
        <f t="shared" si="2"/>
        <v>¾</v>
      </c>
    </row>
    <row r="191" spans="1:2" x14ac:dyDescent="0.25">
      <c r="A191">
        <v>191</v>
      </c>
      <c r="B191" t="str">
        <f t="shared" si="2"/>
        <v>¿</v>
      </c>
    </row>
    <row r="192" spans="1:2" x14ac:dyDescent="0.25">
      <c r="A192">
        <v>192</v>
      </c>
      <c r="B192" t="str">
        <f t="shared" si="2"/>
        <v>À</v>
      </c>
    </row>
    <row r="193" spans="1:2" x14ac:dyDescent="0.25">
      <c r="A193">
        <v>193</v>
      </c>
      <c r="B193" t="str">
        <f t="shared" si="2"/>
        <v>Á</v>
      </c>
    </row>
    <row r="194" spans="1:2" x14ac:dyDescent="0.25">
      <c r="A194">
        <v>194</v>
      </c>
      <c r="B194" t="str">
        <f t="shared" ref="B194:B255" si="3">+CHAR(A194)</f>
        <v>Â</v>
      </c>
    </row>
    <row r="195" spans="1:2" x14ac:dyDescent="0.25">
      <c r="A195">
        <v>195</v>
      </c>
      <c r="B195" t="str">
        <f t="shared" si="3"/>
        <v>Ã</v>
      </c>
    </row>
    <row r="196" spans="1:2" x14ac:dyDescent="0.25">
      <c r="A196">
        <v>196</v>
      </c>
      <c r="B196" t="str">
        <f t="shared" si="3"/>
        <v>Ä</v>
      </c>
    </row>
    <row r="197" spans="1:2" x14ac:dyDescent="0.25">
      <c r="A197">
        <v>197</v>
      </c>
      <c r="B197" t="str">
        <f t="shared" si="3"/>
        <v>Å</v>
      </c>
    </row>
    <row r="198" spans="1:2" x14ac:dyDescent="0.25">
      <c r="A198">
        <v>198</v>
      </c>
      <c r="B198" t="str">
        <f t="shared" si="3"/>
        <v>Æ</v>
      </c>
    </row>
    <row r="199" spans="1:2" x14ac:dyDescent="0.25">
      <c r="A199">
        <v>199</v>
      </c>
      <c r="B199" t="str">
        <f t="shared" si="3"/>
        <v>Ç</v>
      </c>
    </row>
    <row r="200" spans="1:2" x14ac:dyDescent="0.25">
      <c r="A200">
        <v>200</v>
      </c>
      <c r="B200" t="str">
        <f t="shared" si="3"/>
        <v>È</v>
      </c>
    </row>
    <row r="201" spans="1:2" x14ac:dyDescent="0.25">
      <c r="A201">
        <v>201</v>
      </c>
      <c r="B201" t="str">
        <f t="shared" si="3"/>
        <v>É</v>
      </c>
    </row>
    <row r="202" spans="1:2" x14ac:dyDescent="0.25">
      <c r="A202">
        <v>202</v>
      </c>
      <c r="B202" t="str">
        <f t="shared" si="3"/>
        <v>Ê</v>
      </c>
    </row>
    <row r="203" spans="1:2" x14ac:dyDescent="0.25">
      <c r="A203">
        <v>203</v>
      </c>
      <c r="B203" t="str">
        <f t="shared" si="3"/>
        <v>Ë</v>
      </c>
    </row>
    <row r="204" spans="1:2" x14ac:dyDescent="0.25">
      <c r="A204">
        <v>204</v>
      </c>
      <c r="B204" t="str">
        <f t="shared" si="3"/>
        <v>Ì</v>
      </c>
    </row>
    <row r="205" spans="1:2" x14ac:dyDescent="0.25">
      <c r="A205">
        <v>205</v>
      </c>
      <c r="B205" t="str">
        <f t="shared" si="3"/>
        <v>Í</v>
      </c>
    </row>
    <row r="206" spans="1:2" x14ac:dyDescent="0.25">
      <c r="A206">
        <v>206</v>
      </c>
      <c r="B206" t="str">
        <f t="shared" si="3"/>
        <v>Î</v>
      </c>
    </row>
    <row r="207" spans="1:2" x14ac:dyDescent="0.25">
      <c r="A207">
        <v>207</v>
      </c>
      <c r="B207" t="str">
        <f t="shared" si="3"/>
        <v>Ï</v>
      </c>
    </row>
    <row r="208" spans="1:2" x14ac:dyDescent="0.25">
      <c r="A208">
        <v>208</v>
      </c>
      <c r="B208" t="str">
        <f t="shared" si="3"/>
        <v>Ð</v>
      </c>
    </row>
    <row r="209" spans="1:2" x14ac:dyDescent="0.25">
      <c r="A209">
        <v>209</v>
      </c>
      <c r="B209" t="str">
        <f t="shared" si="3"/>
        <v>Ñ</v>
      </c>
    </row>
    <row r="210" spans="1:2" x14ac:dyDescent="0.25">
      <c r="A210">
        <v>210</v>
      </c>
      <c r="B210" t="str">
        <f t="shared" si="3"/>
        <v>Ò</v>
      </c>
    </row>
    <row r="211" spans="1:2" x14ac:dyDescent="0.25">
      <c r="A211">
        <v>211</v>
      </c>
      <c r="B211" t="str">
        <f t="shared" si="3"/>
        <v>Ó</v>
      </c>
    </row>
    <row r="212" spans="1:2" x14ac:dyDescent="0.25">
      <c r="A212">
        <v>212</v>
      </c>
      <c r="B212" t="str">
        <f t="shared" si="3"/>
        <v>Ô</v>
      </c>
    </row>
    <row r="213" spans="1:2" x14ac:dyDescent="0.25">
      <c r="A213">
        <v>213</v>
      </c>
      <c r="B213" t="str">
        <f t="shared" si="3"/>
        <v>Õ</v>
      </c>
    </row>
    <row r="214" spans="1:2" x14ac:dyDescent="0.25">
      <c r="A214">
        <v>214</v>
      </c>
      <c r="B214" t="str">
        <f t="shared" si="3"/>
        <v>Ö</v>
      </c>
    </row>
    <row r="215" spans="1:2" x14ac:dyDescent="0.25">
      <c r="A215">
        <v>215</v>
      </c>
      <c r="B215" t="str">
        <f t="shared" si="3"/>
        <v>×</v>
      </c>
    </row>
    <row r="216" spans="1:2" x14ac:dyDescent="0.25">
      <c r="A216">
        <v>216</v>
      </c>
      <c r="B216" t="str">
        <f t="shared" si="3"/>
        <v>Ø</v>
      </c>
    </row>
    <row r="217" spans="1:2" x14ac:dyDescent="0.25">
      <c r="A217">
        <v>217</v>
      </c>
      <c r="B217" t="str">
        <f t="shared" si="3"/>
        <v>Ù</v>
      </c>
    </row>
    <row r="218" spans="1:2" x14ac:dyDescent="0.25">
      <c r="A218">
        <v>218</v>
      </c>
      <c r="B218" t="str">
        <f t="shared" si="3"/>
        <v>Ú</v>
      </c>
    </row>
    <row r="219" spans="1:2" x14ac:dyDescent="0.25">
      <c r="A219">
        <v>219</v>
      </c>
      <c r="B219" t="str">
        <f t="shared" si="3"/>
        <v>Û</v>
      </c>
    </row>
    <row r="220" spans="1:2" x14ac:dyDescent="0.25">
      <c r="A220">
        <v>220</v>
      </c>
      <c r="B220" t="str">
        <f t="shared" si="3"/>
        <v>Ü</v>
      </c>
    </row>
    <row r="221" spans="1:2" x14ac:dyDescent="0.25">
      <c r="A221">
        <v>221</v>
      </c>
      <c r="B221" t="str">
        <f t="shared" si="3"/>
        <v>Ý</v>
      </c>
    </row>
    <row r="222" spans="1:2" x14ac:dyDescent="0.25">
      <c r="A222">
        <v>222</v>
      </c>
      <c r="B222" t="str">
        <f t="shared" si="3"/>
        <v>Þ</v>
      </c>
    </row>
    <row r="223" spans="1:2" x14ac:dyDescent="0.25">
      <c r="A223">
        <v>223</v>
      </c>
      <c r="B223" t="str">
        <f t="shared" si="3"/>
        <v>ß</v>
      </c>
    </row>
    <row r="224" spans="1:2" x14ac:dyDescent="0.25">
      <c r="A224">
        <v>224</v>
      </c>
      <c r="B224" t="str">
        <f t="shared" si="3"/>
        <v>à</v>
      </c>
    </row>
    <row r="225" spans="1:2" x14ac:dyDescent="0.25">
      <c r="A225">
        <v>225</v>
      </c>
      <c r="B225" t="str">
        <f t="shared" si="3"/>
        <v>á</v>
      </c>
    </row>
    <row r="226" spans="1:2" x14ac:dyDescent="0.25">
      <c r="A226">
        <v>226</v>
      </c>
      <c r="B226" t="str">
        <f t="shared" si="3"/>
        <v>â</v>
      </c>
    </row>
    <row r="227" spans="1:2" x14ac:dyDescent="0.25">
      <c r="A227">
        <v>227</v>
      </c>
      <c r="B227" t="str">
        <f t="shared" si="3"/>
        <v>ã</v>
      </c>
    </row>
    <row r="228" spans="1:2" x14ac:dyDescent="0.25">
      <c r="A228">
        <v>228</v>
      </c>
      <c r="B228" t="str">
        <f t="shared" si="3"/>
        <v>ä</v>
      </c>
    </row>
    <row r="229" spans="1:2" x14ac:dyDescent="0.25">
      <c r="A229">
        <v>229</v>
      </c>
      <c r="B229" t="str">
        <f t="shared" si="3"/>
        <v>å</v>
      </c>
    </row>
    <row r="230" spans="1:2" x14ac:dyDescent="0.25">
      <c r="A230">
        <v>230</v>
      </c>
      <c r="B230" t="str">
        <f t="shared" si="3"/>
        <v>æ</v>
      </c>
    </row>
    <row r="231" spans="1:2" x14ac:dyDescent="0.25">
      <c r="A231">
        <v>231</v>
      </c>
      <c r="B231" t="str">
        <f t="shared" si="3"/>
        <v>ç</v>
      </c>
    </row>
    <row r="232" spans="1:2" x14ac:dyDescent="0.25">
      <c r="A232">
        <v>232</v>
      </c>
      <c r="B232" t="str">
        <f t="shared" si="3"/>
        <v>è</v>
      </c>
    </row>
    <row r="233" spans="1:2" x14ac:dyDescent="0.25">
      <c r="A233">
        <v>233</v>
      </c>
      <c r="B233" t="str">
        <f t="shared" si="3"/>
        <v>é</v>
      </c>
    </row>
    <row r="234" spans="1:2" x14ac:dyDescent="0.25">
      <c r="A234">
        <v>234</v>
      </c>
      <c r="B234" t="str">
        <f t="shared" si="3"/>
        <v>ê</v>
      </c>
    </row>
    <row r="235" spans="1:2" x14ac:dyDescent="0.25">
      <c r="A235">
        <v>235</v>
      </c>
      <c r="B235" t="str">
        <f t="shared" si="3"/>
        <v>ë</v>
      </c>
    </row>
    <row r="236" spans="1:2" x14ac:dyDescent="0.25">
      <c r="A236">
        <v>236</v>
      </c>
      <c r="B236" t="str">
        <f t="shared" si="3"/>
        <v>ì</v>
      </c>
    </row>
    <row r="237" spans="1:2" x14ac:dyDescent="0.25">
      <c r="A237">
        <v>237</v>
      </c>
      <c r="B237" t="str">
        <f t="shared" si="3"/>
        <v>í</v>
      </c>
    </row>
    <row r="238" spans="1:2" x14ac:dyDescent="0.25">
      <c r="A238">
        <v>238</v>
      </c>
      <c r="B238" t="str">
        <f t="shared" si="3"/>
        <v>î</v>
      </c>
    </row>
    <row r="239" spans="1:2" x14ac:dyDescent="0.25">
      <c r="A239">
        <v>239</v>
      </c>
      <c r="B239" t="str">
        <f t="shared" si="3"/>
        <v>ï</v>
      </c>
    </row>
    <row r="240" spans="1:2" x14ac:dyDescent="0.25">
      <c r="A240">
        <v>240</v>
      </c>
      <c r="B240" t="str">
        <f t="shared" si="3"/>
        <v>ð</v>
      </c>
    </row>
    <row r="241" spans="1:2" x14ac:dyDescent="0.25">
      <c r="A241">
        <v>241</v>
      </c>
      <c r="B241" t="str">
        <f t="shared" si="3"/>
        <v>ñ</v>
      </c>
    </row>
    <row r="242" spans="1:2" x14ac:dyDescent="0.25">
      <c r="A242">
        <v>242</v>
      </c>
      <c r="B242" t="str">
        <f t="shared" si="3"/>
        <v>ò</v>
      </c>
    </row>
    <row r="243" spans="1:2" x14ac:dyDescent="0.25">
      <c r="A243">
        <v>243</v>
      </c>
      <c r="B243" t="str">
        <f t="shared" si="3"/>
        <v>ó</v>
      </c>
    </row>
    <row r="244" spans="1:2" x14ac:dyDescent="0.25">
      <c r="A244">
        <v>244</v>
      </c>
      <c r="B244" t="str">
        <f t="shared" si="3"/>
        <v>ô</v>
      </c>
    </row>
    <row r="245" spans="1:2" x14ac:dyDescent="0.25">
      <c r="A245">
        <v>245</v>
      </c>
      <c r="B245" t="str">
        <f t="shared" si="3"/>
        <v>õ</v>
      </c>
    </row>
    <row r="246" spans="1:2" x14ac:dyDescent="0.25">
      <c r="A246">
        <v>246</v>
      </c>
      <c r="B246" t="str">
        <f t="shared" si="3"/>
        <v>ö</v>
      </c>
    </row>
    <row r="247" spans="1:2" x14ac:dyDescent="0.25">
      <c r="A247">
        <v>247</v>
      </c>
      <c r="B247" t="str">
        <f t="shared" si="3"/>
        <v>÷</v>
      </c>
    </row>
    <row r="248" spans="1:2" x14ac:dyDescent="0.25">
      <c r="A248">
        <v>248</v>
      </c>
      <c r="B248" t="str">
        <f t="shared" si="3"/>
        <v>ø</v>
      </c>
    </row>
    <row r="249" spans="1:2" x14ac:dyDescent="0.25">
      <c r="A249">
        <v>249</v>
      </c>
      <c r="B249" t="str">
        <f t="shared" si="3"/>
        <v>ù</v>
      </c>
    </row>
    <row r="250" spans="1:2" x14ac:dyDescent="0.25">
      <c r="A250">
        <v>250</v>
      </c>
      <c r="B250" t="str">
        <f t="shared" si="3"/>
        <v>ú</v>
      </c>
    </row>
    <row r="251" spans="1:2" x14ac:dyDescent="0.25">
      <c r="A251">
        <v>251</v>
      </c>
      <c r="B251" t="str">
        <f t="shared" si="3"/>
        <v>û</v>
      </c>
    </row>
    <row r="252" spans="1:2" x14ac:dyDescent="0.25">
      <c r="A252">
        <v>252</v>
      </c>
      <c r="B252" t="str">
        <f t="shared" si="3"/>
        <v>ü</v>
      </c>
    </row>
    <row r="253" spans="1:2" x14ac:dyDescent="0.25">
      <c r="A253">
        <v>253</v>
      </c>
      <c r="B253" t="str">
        <f t="shared" si="3"/>
        <v>ý</v>
      </c>
    </row>
    <row r="254" spans="1:2" x14ac:dyDescent="0.25">
      <c r="A254">
        <v>254</v>
      </c>
      <c r="B254" t="str">
        <f t="shared" si="3"/>
        <v>þ</v>
      </c>
    </row>
    <row r="255" spans="1:2" x14ac:dyDescent="0.25">
      <c r="A255">
        <v>255</v>
      </c>
      <c r="B255" t="str">
        <f t="shared" si="3"/>
        <v>ÿ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0"/>
  <sheetViews>
    <sheetView showGridLines="0" tabSelected="1" zoomScale="85" zoomScaleNormal="85" workbookViewId="0">
      <selection activeCell="I14" sqref="I14"/>
    </sheetView>
  </sheetViews>
  <sheetFormatPr baseColWidth="10" defaultColWidth="11.44140625" defaultRowHeight="13.2" x14ac:dyDescent="0.25"/>
  <cols>
    <col min="1" max="2" width="11.44140625" style="1"/>
    <col min="3" max="3" width="12.33203125" style="1" bestFit="1" customWidth="1"/>
    <col min="4" max="4" width="11.44140625" style="1"/>
    <col min="5" max="5" width="12.33203125" style="1" bestFit="1" customWidth="1"/>
    <col min="6" max="6" width="11.44140625" style="1"/>
    <col min="7" max="7" width="4.33203125" style="1" customWidth="1"/>
    <col min="8" max="8" width="14.44140625" style="1" bestFit="1" customWidth="1"/>
    <col min="9" max="9" width="13.5546875" style="1" customWidth="1"/>
    <col min="10" max="16384" width="11.44140625" style="1"/>
  </cols>
  <sheetData>
    <row r="1" spans="1:27" x14ac:dyDescent="0.25">
      <c r="C1" s="4" t="s">
        <v>21</v>
      </c>
    </row>
    <row r="2" spans="1:27" x14ac:dyDescent="0.25">
      <c r="C2" s="4" t="s">
        <v>20</v>
      </c>
    </row>
    <row r="3" spans="1:27" x14ac:dyDescent="0.25">
      <c r="B3" s="4"/>
    </row>
    <row r="4" spans="1:27" x14ac:dyDescent="0.25">
      <c r="B4" s="4"/>
    </row>
    <row r="5" spans="1:27" x14ac:dyDescent="0.25">
      <c r="B5" s="4"/>
    </row>
    <row r="6" spans="1:27" x14ac:dyDescent="0.25">
      <c r="A6" s="9" t="s">
        <v>19</v>
      </c>
      <c r="B6" s="9" t="s">
        <v>9</v>
      </c>
      <c r="C6" s="10" t="s">
        <v>0</v>
      </c>
      <c r="D6" s="10" t="s">
        <v>1</v>
      </c>
      <c r="E6" s="10" t="s">
        <v>2</v>
      </c>
      <c r="F6" s="10" t="s">
        <v>3</v>
      </c>
      <c r="G6" s="8"/>
      <c r="H6" s="23" t="s">
        <v>5</v>
      </c>
      <c r="I6" s="23"/>
    </row>
    <row r="7" spans="1:27" x14ac:dyDescent="0.25">
      <c r="A7" s="19">
        <f>+I13</f>
        <v>42571</v>
      </c>
      <c r="B7" s="2">
        <f>IF($I9&lt;&gt;"""",1,"""")</f>
        <v>1</v>
      </c>
      <c r="C7" s="3">
        <f>IF(B7="","",$I$10)</f>
        <v>246.35846886056839</v>
      </c>
      <c r="D7" s="3">
        <f>IF(C7="","",I7*I8/12)</f>
        <v>153.15744166666667</v>
      </c>
      <c r="E7" s="3">
        <f>IF(D7="","",C7-D7)</f>
        <v>93.201027193901723</v>
      </c>
      <c r="F7" s="3">
        <f>IF(E7="","",I7-E7)</f>
        <v>37645.7989728061</v>
      </c>
      <c r="G7" s="8"/>
      <c r="H7" s="11" t="s">
        <v>4</v>
      </c>
      <c r="I7" s="21">
        <v>37739</v>
      </c>
    </row>
    <row r="8" spans="1:27" x14ac:dyDescent="0.25">
      <c r="A8" s="19">
        <f>A7+(($I$14-$I$13)/$I$9)</f>
        <v>42601.4375</v>
      </c>
      <c r="B8" s="2">
        <f>IF(B7&lt;$I$9,B7+1,"")</f>
        <v>2</v>
      </c>
      <c r="C8" s="3">
        <f>IF(B8="","",$I$10)</f>
        <v>246.35846886056839</v>
      </c>
      <c r="D8" s="3">
        <f>IF(C8="","",F7*$I$8/12)</f>
        <v>152.77920083130476</v>
      </c>
      <c r="E8" s="3">
        <f>IF(D8="","",C8-D8)</f>
        <v>93.579268029263631</v>
      </c>
      <c r="F8" s="3">
        <f>IF(E8="","",F7-E8)</f>
        <v>37552.219704776835</v>
      </c>
      <c r="G8" s="8"/>
      <c r="H8" s="11" t="s">
        <v>6</v>
      </c>
      <c r="I8" s="16">
        <v>4.87E-2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x14ac:dyDescent="0.25">
      <c r="A9" s="19">
        <f t="shared" ref="A9:A72" si="0">A8+(($I$14-$I$13)/$I$9)</f>
        <v>42631.875</v>
      </c>
      <c r="B9" s="2">
        <f>IF(B8&lt;$I$9,B8+1,"")</f>
        <v>3</v>
      </c>
      <c r="C9" s="3">
        <f t="shared" ref="C9:C30" si="1">IF(B9="","",$I$10)</f>
        <v>246.35846886056839</v>
      </c>
      <c r="D9" s="3">
        <f t="shared" ref="D9:D30" si="2">IF(C9="","",F8*$I$8/12)</f>
        <v>152.39942496855267</v>
      </c>
      <c r="E9" s="3">
        <f t="shared" ref="E9:E30" si="3">IF(D9="","",C9-D9)</f>
        <v>93.959043892015728</v>
      </c>
      <c r="F9" s="3">
        <f t="shared" ref="F9:F30" si="4">IF(E9="","",F8-E9)</f>
        <v>37458.260660884822</v>
      </c>
      <c r="G9" s="8"/>
      <c r="H9" s="11" t="s">
        <v>7</v>
      </c>
      <c r="I9" s="20">
        <v>240</v>
      </c>
      <c r="L9" s="13" t="s">
        <v>10</v>
      </c>
      <c r="M9" s="12" t="s">
        <v>11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x14ac:dyDescent="0.25">
      <c r="A10" s="19">
        <f t="shared" si="0"/>
        <v>42662.3125</v>
      </c>
      <c r="B10" s="2">
        <f t="shared" ref="B10:B73" si="5">IF(B9&lt;$I$9,B9+1,"")</f>
        <v>4</v>
      </c>
      <c r="C10" s="3">
        <f t="shared" si="1"/>
        <v>246.35846886056839</v>
      </c>
      <c r="D10" s="3">
        <f t="shared" si="2"/>
        <v>152.01810784875758</v>
      </c>
      <c r="E10" s="3">
        <f t="shared" si="3"/>
        <v>94.340361011810813</v>
      </c>
      <c r="F10" s="3">
        <f t="shared" si="4"/>
        <v>37363.920299873011</v>
      </c>
      <c r="G10" s="8"/>
      <c r="H10" s="11" t="s">
        <v>8</v>
      </c>
      <c r="I10" s="22">
        <f>IFERROR(PMT(+I8/12,I9,-I7),"")</f>
        <v>246.35846886056839</v>
      </c>
      <c r="L10" s="14" t="s">
        <v>12</v>
      </c>
      <c r="M10" s="12" t="s">
        <v>13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x14ac:dyDescent="0.25">
      <c r="A11" s="19">
        <f t="shared" si="0"/>
        <v>42692.75</v>
      </c>
      <c r="B11" s="2">
        <f t="shared" si="5"/>
        <v>5</v>
      </c>
      <c r="C11" s="3">
        <f t="shared" si="1"/>
        <v>246.35846886056839</v>
      </c>
      <c r="D11" s="3">
        <f t="shared" si="2"/>
        <v>151.63524321698463</v>
      </c>
      <c r="E11" s="3">
        <f t="shared" si="3"/>
        <v>94.72322564358376</v>
      </c>
      <c r="F11" s="3">
        <f t="shared" si="4"/>
        <v>37269.197074229429</v>
      </c>
      <c r="G11" s="8"/>
      <c r="H11" s="11" t="s">
        <v>14</v>
      </c>
      <c r="I11" s="22">
        <f>SUM(C:C)</f>
        <v>59126.032526536626</v>
      </c>
      <c r="L11" s="12" t="s">
        <v>16</v>
      </c>
      <c r="M11" s="12" t="s">
        <v>17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x14ac:dyDescent="0.25">
      <c r="A12" s="19">
        <f t="shared" si="0"/>
        <v>42723.1875</v>
      </c>
      <c r="B12" s="2">
        <f t="shared" si="5"/>
        <v>6</v>
      </c>
      <c r="C12" s="3">
        <f t="shared" si="1"/>
        <v>246.35846886056839</v>
      </c>
      <c r="D12" s="3">
        <f t="shared" si="2"/>
        <v>151.25082479291441</v>
      </c>
      <c r="E12" s="3">
        <f t="shared" si="3"/>
        <v>95.107644067653979</v>
      </c>
      <c r="F12" s="3">
        <f t="shared" si="4"/>
        <v>37174.089430161774</v>
      </c>
      <c r="G12" s="8"/>
      <c r="H12" s="11" t="s">
        <v>15</v>
      </c>
      <c r="I12" s="22">
        <f>SUM(D:D)</f>
        <v>21387.032526536426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x14ac:dyDescent="0.25">
      <c r="A13" s="19">
        <f t="shared" si="0"/>
        <v>42753.625</v>
      </c>
      <c r="B13" s="2">
        <f t="shared" si="5"/>
        <v>7</v>
      </c>
      <c r="C13" s="3">
        <f t="shared" si="1"/>
        <v>246.35846886056839</v>
      </c>
      <c r="D13" s="3">
        <f t="shared" si="2"/>
        <v>150.86484627073986</v>
      </c>
      <c r="E13" s="3">
        <f t="shared" si="3"/>
        <v>95.493622589828533</v>
      </c>
      <c r="F13" s="3">
        <f t="shared" si="4"/>
        <v>37078.595807571946</v>
      </c>
      <c r="G13" s="8"/>
      <c r="H13" s="11" t="s">
        <v>22</v>
      </c>
      <c r="I13" s="17">
        <v>42571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x14ac:dyDescent="0.25">
      <c r="A14" s="19">
        <f t="shared" si="0"/>
        <v>42784.0625</v>
      </c>
      <c r="B14" s="2">
        <f t="shared" si="5"/>
        <v>8</v>
      </c>
      <c r="C14" s="3">
        <f t="shared" si="1"/>
        <v>246.35846886056839</v>
      </c>
      <c r="D14" s="3">
        <f t="shared" si="2"/>
        <v>150.47730131906283</v>
      </c>
      <c r="E14" s="3">
        <f t="shared" si="3"/>
        <v>95.881167541505562</v>
      </c>
      <c r="F14" s="3">
        <f t="shared" si="4"/>
        <v>36982.714640030441</v>
      </c>
      <c r="G14" s="8"/>
      <c r="H14" s="11" t="s">
        <v>23</v>
      </c>
      <c r="I14" s="18">
        <v>49876</v>
      </c>
      <c r="L14" s="15" t="s">
        <v>18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x14ac:dyDescent="0.25">
      <c r="A15" s="19">
        <f t="shared" si="0"/>
        <v>42814.5</v>
      </c>
      <c r="B15" s="2">
        <f t="shared" si="5"/>
        <v>9</v>
      </c>
      <c r="C15" s="3">
        <f t="shared" si="1"/>
        <v>246.35846886056839</v>
      </c>
      <c r="D15" s="3">
        <f t="shared" si="2"/>
        <v>150.0881835807902</v>
      </c>
      <c r="E15" s="3">
        <f t="shared" si="3"/>
        <v>96.270285279778193</v>
      </c>
      <c r="F15" s="3">
        <f t="shared" si="4"/>
        <v>36886.44435475066</v>
      </c>
      <c r="G15" s="8"/>
      <c r="H15"/>
      <c r="I15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x14ac:dyDescent="0.25">
      <c r="A16" s="19">
        <f t="shared" si="0"/>
        <v>42844.9375</v>
      </c>
      <c r="B16" s="2">
        <f t="shared" si="5"/>
        <v>10</v>
      </c>
      <c r="C16" s="3">
        <f t="shared" si="1"/>
        <v>246.35846886056839</v>
      </c>
      <c r="D16" s="3">
        <f t="shared" si="2"/>
        <v>149.69748667302977</v>
      </c>
      <c r="E16" s="3">
        <f t="shared" si="3"/>
        <v>96.660982187538622</v>
      </c>
      <c r="F16" s="3">
        <f t="shared" si="4"/>
        <v>36789.783372563121</v>
      </c>
      <c r="G16" s="8"/>
      <c r="H16"/>
      <c r="I16"/>
    </row>
    <row r="17" spans="1:9" x14ac:dyDescent="0.25">
      <c r="A17" s="19">
        <f t="shared" si="0"/>
        <v>42875.375</v>
      </c>
      <c r="B17" s="2">
        <f t="shared" si="5"/>
        <v>11</v>
      </c>
      <c r="C17" s="3">
        <f t="shared" si="1"/>
        <v>246.35846886056839</v>
      </c>
      <c r="D17" s="3">
        <f t="shared" si="2"/>
        <v>149.30520418698532</v>
      </c>
      <c r="E17" s="3">
        <f t="shared" si="3"/>
        <v>97.053264673583072</v>
      </c>
      <c r="F17" s="3">
        <f t="shared" si="4"/>
        <v>36692.73010788954</v>
      </c>
      <c r="G17" s="8"/>
      <c r="H17"/>
      <c r="I17"/>
    </row>
    <row r="18" spans="1:9" x14ac:dyDescent="0.25">
      <c r="A18" s="19">
        <f t="shared" si="0"/>
        <v>42905.8125</v>
      </c>
      <c r="B18" s="2">
        <f t="shared" si="5"/>
        <v>12</v>
      </c>
      <c r="C18" s="3">
        <f t="shared" si="1"/>
        <v>246.35846886056839</v>
      </c>
      <c r="D18" s="3">
        <f t="shared" si="2"/>
        <v>148.91132968785172</v>
      </c>
      <c r="E18" s="3">
        <f t="shared" si="3"/>
        <v>97.447139172716675</v>
      </c>
      <c r="F18" s="3">
        <f t="shared" si="4"/>
        <v>36595.28296871682</v>
      </c>
      <c r="G18" s="8"/>
    </row>
    <row r="19" spans="1:9" x14ac:dyDescent="0.25">
      <c r="A19" s="19">
        <f t="shared" si="0"/>
        <v>42936.25</v>
      </c>
      <c r="B19" s="2">
        <f t="shared" si="5"/>
        <v>13</v>
      </c>
      <c r="C19" s="3">
        <f t="shared" si="1"/>
        <v>246.35846886056839</v>
      </c>
      <c r="D19" s="3">
        <f t="shared" si="2"/>
        <v>148.51585671470909</v>
      </c>
      <c r="E19" s="3">
        <f t="shared" si="3"/>
        <v>97.842612145859306</v>
      </c>
      <c r="F19" s="3">
        <f t="shared" si="4"/>
        <v>36497.440356570958</v>
      </c>
      <c r="G19" s="8"/>
    </row>
    <row r="20" spans="1:9" x14ac:dyDescent="0.25">
      <c r="A20" s="19">
        <f t="shared" si="0"/>
        <v>42966.6875</v>
      </c>
      <c r="B20" s="2">
        <f t="shared" si="5"/>
        <v>14</v>
      </c>
      <c r="C20" s="3">
        <f t="shared" si="1"/>
        <v>246.35846886056839</v>
      </c>
      <c r="D20" s="3">
        <f t="shared" si="2"/>
        <v>148.11877878041713</v>
      </c>
      <c r="E20" s="3">
        <f t="shared" si="3"/>
        <v>98.239690080151263</v>
      </c>
      <c r="F20" s="3">
        <f t="shared" si="4"/>
        <v>36399.200666490804</v>
      </c>
      <c r="G20" s="8"/>
    </row>
    <row r="21" spans="1:9" x14ac:dyDescent="0.25">
      <c r="A21" s="19">
        <f t="shared" si="0"/>
        <v>42997.125</v>
      </c>
      <c r="B21" s="2">
        <f t="shared" si="5"/>
        <v>15</v>
      </c>
      <c r="C21" s="3">
        <f t="shared" si="1"/>
        <v>246.35846886056839</v>
      </c>
      <c r="D21" s="3">
        <f t="shared" si="2"/>
        <v>147.72008937150852</v>
      </c>
      <c r="E21" s="3">
        <f t="shared" si="3"/>
        <v>98.638379489059872</v>
      </c>
      <c r="F21" s="3">
        <f t="shared" si="4"/>
        <v>36300.562287001747</v>
      </c>
      <c r="G21" s="8"/>
    </row>
    <row r="22" spans="1:9" x14ac:dyDescent="0.25">
      <c r="A22" s="19">
        <f t="shared" si="0"/>
        <v>43027.5625</v>
      </c>
      <c r="B22" s="2">
        <f t="shared" si="5"/>
        <v>16</v>
      </c>
      <c r="C22" s="3">
        <f t="shared" si="1"/>
        <v>246.35846886056839</v>
      </c>
      <c r="D22" s="3">
        <f t="shared" si="2"/>
        <v>147.3197819480821</v>
      </c>
      <c r="E22" s="3">
        <f t="shared" si="3"/>
        <v>99.038686912486298</v>
      </c>
      <c r="F22" s="3">
        <f t="shared" si="4"/>
        <v>36201.523600089262</v>
      </c>
      <c r="G22" s="8"/>
    </row>
    <row r="23" spans="1:9" x14ac:dyDescent="0.25">
      <c r="A23" s="19">
        <f t="shared" si="0"/>
        <v>43058</v>
      </c>
      <c r="B23" s="2">
        <f t="shared" si="5"/>
        <v>17</v>
      </c>
      <c r="C23" s="3">
        <f t="shared" si="1"/>
        <v>246.35846886056839</v>
      </c>
      <c r="D23" s="3">
        <f t="shared" si="2"/>
        <v>146.91784994369559</v>
      </c>
      <c r="E23" s="3">
        <f t="shared" si="3"/>
        <v>99.440618916872808</v>
      </c>
      <c r="F23" s="3">
        <f t="shared" si="4"/>
        <v>36102.082981172389</v>
      </c>
      <c r="G23" s="8"/>
    </row>
    <row r="24" spans="1:9" x14ac:dyDescent="0.25">
      <c r="A24" s="19">
        <f t="shared" si="0"/>
        <v>43088.4375</v>
      </c>
      <c r="B24" s="2">
        <f t="shared" si="5"/>
        <v>18</v>
      </c>
      <c r="C24" s="3">
        <f t="shared" si="1"/>
        <v>246.35846886056839</v>
      </c>
      <c r="D24" s="3">
        <f t="shared" si="2"/>
        <v>146.51428676525794</v>
      </c>
      <c r="E24" s="3">
        <f t="shared" si="3"/>
        <v>99.844182095310458</v>
      </c>
      <c r="F24" s="3">
        <f t="shared" si="4"/>
        <v>36002.23879907708</v>
      </c>
      <c r="G24" s="8"/>
    </row>
    <row r="25" spans="1:9" x14ac:dyDescent="0.25">
      <c r="A25" s="19">
        <f t="shared" si="0"/>
        <v>43118.875</v>
      </c>
      <c r="B25" s="2">
        <f t="shared" si="5"/>
        <v>19</v>
      </c>
      <c r="C25" s="3">
        <f t="shared" si="1"/>
        <v>246.35846886056839</v>
      </c>
      <c r="D25" s="3">
        <f t="shared" si="2"/>
        <v>146.10908579292115</v>
      </c>
      <c r="E25" s="3">
        <f t="shared" si="3"/>
        <v>100.24938306764724</v>
      </c>
      <c r="F25" s="3">
        <f t="shared" si="4"/>
        <v>35901.989416009434</v>
      </c>
      <c r="G25" s="8"/>
    </row>
    <row r="26" spans="1:9" x14ac:dyDescent="0.25">
      <c r="A26" s="19">
        <f t="shared" si="0"/>
        <v>43149.3125</v>
      </c>
      <c r="B26" s="2">
        <f t="shared" si="5"/>
        <v>20</v>
      </c>
      <c r="C26" s="3">
        <f t="shared" si="1"/>
        <v>246.35846886056839</v>
      </c>
      <c r="D26" s="3">
        <f t="shared" si="2"/>
        <v>145.70224037997161</v>
      </c>
      <c r="E26" s="3">
        <f t="shared" si="3"/>
        <v>100.65622848059678</v>
      </c>
      <c r="F26" s="3">
        <f t="shared" si="4"/>
        <v>35801.333187528835</v>
      </c>
      <c r="G26" s="8"/>
    </row>
    <row r="27" spans="1:9" x14ac:dyDescent="0.25">
      <c r="A27" s="19">
        <f t="shared" si="0"/>
        <v>43179.75</v>
      </c>
      <c r="B27" s="2">
        <f t="shared" si="5"/>
        <v>21</v>
      </c>
      <c r="C27" s="3">
        <f t="shared" si="1"/>
        <v>246.35846886056839</v>
      </c>
      <c r="D27" s="3">
        <f t="shared" si="2"/>
        <v>145.29374385272118</v>
      </c>
      <c r="E27" s="3">
        <f t="shared" si="3"/>
        <v>101.06472500784722</v>
      </c>
      <c r="F27" s="3">
        <f t="shared" si="4"/>
        <v>35700.268462520988</v>
      </c>
      <c r="G27" s="8"/>
    </row>
    <row r="28" spans="1:9" x14ac:dyDescent="0.25">
      <c r="A28" s="19">
        <f t="shared" si="0"/>
        <v>43210.1875</v>
      </c>
      <c r="B28" s="2">
        <f t="shared" si="5"/>
        <v>22</v>
      </c>
      <c r="C28" s="3">
        <f t="shared" si="1"/>
        <v>246.35846886056839</v>
      </c>
      <c r="D28" s="3">
        <f t="shared" si="2"/>
        <v>144.88358951039768</v>
      </c>
      <c r="E28" s="3">
        <f t="shared" si="3"/>
        <v>101.47487935017071</v>
      </c>
      <c r="F28" s="3">
        <f t="shared" si="4"/>
        <v>35598.793583170816</v>
      </c>
      <c r="G28" s="8"/>
    </row>
    <row r="29" spans="1:9" x14ac:dyDescent="0.25">
      <c r="A29" s="19">
        <f t="shared" si="0"/>
        <v>43240.625</v>
      </c>
      <c r="B29" s="2">
        <f t="shared" si="5"/>
        <v>23</v>
      </c>
      <c r="C29" s="3">
        <f t="shared" si="1"/>
        <v>246.35846886056839</v>
      </c>
      <c r="D29" s="3">
        <f t="shared" si="2"/>
        <v>144.47177062503491</v>
      </c>
      <c r="E29" s="3">
        <f t="shared" si="3"/>
        <v>101.88669823553349</v>
      </c>
      <c r="F29" s="3">
        <f t="shared" si="4"/>
        <v>35496.906884935284</v>
      </c>
      <c r="G29" s="8"/>
    </row>
    <row r="30" spans="1:9" x14ac:dyDescent="0.25">
      <c r="A30" s="19">
        <f t="shared" si="0"/>
        <v>43271.0625</v>
      </c>
      <c r="B30" s="2">
        <f t="shared" si="5"/>
        <v>24</v>
      </c>
      <c r="C30" s="3">
        <f t="shared" si="1"/>
        <v>246.35846886056839</v>
      </c>
      <c r="D30" s="3">
        <f t="shared" si="2"/>
        <v>144.05828044136237</v>
      </c>
      <c r="E30" s="3">
        <f t="shared" si="3"/>
        <v>102.30018841920602</v>
      </c>
      <c r="F30" s="3">
        <f t="shared" si="4"/>
        <v>35394.606696516079</v>
      </c>
      <c r="G30" s="8"/>
    </row>
    <row r="31" spans="1:9" s="7" customFormat="1" x14ac:dyDescent="0.25">
      <c r="A31" s="19">
        <f t="shared" si="0"/>
        <v>43301.5</v>
      </c>
      <c r="B31" s="2">
        <f t="shared" si="5"/>
        <v>25</v>
      </c>
      <c r="C31" s="3">
        <f t="shared" ref="C31:C47" si="6">IF(B31="","",$I$10)</f>
        <v>246.35846886056839</v>
      </c>
      <c r="D31" s="3">
        <f t="shared" ref="D31:D47" si="7">IF(C31="","",F30*$I$8/12)</f>
        <v>143.64311217669442</v>
      </c>
      <c r="E31" s="3">
        <f t="shared" ref="E31:E47" si="8">IF(D31="","",C31-D31)</f>
        <v>102.71535668387398</v>
      </c>
      <c r="F31" s="3">
        <f t="shared" ref="F31:F47" si="9">IF(E31="","",F30-E31)</f>
        <v>35291.891339832204</v>
      </c>
      <c r="G31" s="8"/>
    </row>
    <row r="32" spans="1:9" s="7" customFormat="1" x14ac:dyDescent="0.25">
      <c r="A32" s="19">
        <f t="shared" si="0"/>
        <v>43331.9375</v>
      </c>
      <c r="B32" s="2">
        <f t="shared" si="5"/>
        <v>26</v>
      </c>
      <c r="C32" s="3">
        <f t="shared" si="6"/>
        <v>246.35846886056839</v>
      </c>
      <c r="D32" s="3">
        <f t="shared" si="7"/>
        <v>143.22625902081901</v>
      </c>
      <c r="E32" s="3">
        <f t="shared" si="8"/>
        <v>103.13220983974938</v>
      </c>
      <c r="F32" s="3">
        <f t="shared" si="9"/>
        <v>35188.759129992453</v>
      </c>
      <c r="G32" s="8"/>
    </row>
    <row r="33" spans="1:7" s="7" customFormat="1" x14ac:dyDescent="0.25">
      <c r="A33" s="19">
        <f t="shared" si="0"/>
        <v>43362.375</v>
      </c>
      <c r="B33" s="2">
        <f t="shared" si="5"/>
        <v>27</v>
      </c>
      <c r="C33" s="3">
        <f t="shared" si="6"/>
        <v>246.35846886056839</v>
      </c>
      <c r="D33" s="3">
        <f t="shared" si="7"/>
        <v>142.80771413588604</v>
      </c>
      <c r="E33" s="3">
        <f t="shared" si="8"/>
        <v>103.55075472468235</v>
      </c>
      <c r="F33" s="3">
        <f t="shared" si="9"/>
        <v>35085.208375267772</v>
      </c>
      <c r="G33" s="8"/>
    </row>
    <row r="34" spans="1:7" s="7" customFormat="1" x14ac:dyDescent="0.25">
      <c r="A34" s="19">
        <f t="shared" si="0"/>
        <v>43392.8125</v>
      </c>
      <c r="B34" s="2">
        <f t="shared" si="5"/>
        <v>28</v>
      </c>
      <c r="C34" s="3">
        <f t="shared" si="6"/>
        <v>246.35846886056839</v>
      </c>
      <c r="D34" s="3">
        <f t="shared" si="7"/>
        <v>142.38747065629505</v>
      </c>
      <c r="E34" s="3">
        <f t="shared" si="8"/>
        <v>103.97099820427334</v>
      </c>
      <c r="F34" s="3">
        <f t="shared" si="9"/>
        <v>34981.237377063495</v>
      </c>
      <c r="G34" s="8"/>
    </row>
    <row r="35" spans="1:7" s="7" customFormat="1" x14ac:dyDescent="0.25">
      <c r="A35" s="19">
        <f t="shared" si="0"/>
        <v>43423.25</v>
      </c>
      <c r="B35" s="2">
        <f t="shared" si="5"/>
        <v>29</v>
      </c>
      <c r="C35" s="3">
        <f t="shared" si="6"/>
        <v>246.35846886056839</v>
      </c>
      <c r="D35" s="3">
        <f t="shared" si="7"/>
        <v>141.9655216885827</v>
      </c>
      <c r="E35" s="3">
        <f t="shared" si="8"/>
        <v>104.3929471719857</v>
      </c>
      <c r="F35" s="3">
        <f t="shared" si="9"/>
        <v>34876.844429891513</v>
      </c>
      <c r="G35" s="8"/>
    </row>
    <row r="36" spans="1:7" s="7" customFormat="1" x14ac:dyDescent="0.25">
      <c r="A36" s="19">
        <f t="shared" si="0"/>
        <v>43453.6875</v>
      </c>
      <c r="B36" s="2">
        <f t="shared" si="5"/>
        <v>30</v>
      </c>
      <c r="C36" s="3">
        <f t="shared" si="6"/>
        <v>246.35846886056839</v>
      </c>
      <c r="D36" s="3">
        <f t="shared" si="7"/>
        <v>141.5418603113097</v>
      </c>
      <c r="E36" s="3">
        <f t="shared" si="8"/>
        <v>104.81660854925869</v>
      </c>
      <c r="F36" s="3">
        <f t="shared" si="9"/>
        <v>34772.027821342257</v>
      </c>
      <c r="G36" s="8"/>
    </row>
    <row r="37" spans="1:7" s="7" customFormat="1" x14ac:dyDescent="0.25">
      <c r="A37" s="19">
        <f t="shared" si="0"/>
        <v>43484.125</v>
      </c>
      <c r="B37" s="2">
        <f t="shared" si="5"/>
        <v>31</v>
      </c>
      <c r="C37" s="3">
        <f t="shared" si="6"/>
        <v>246.35846886056839</v>
      </c>
      <c r="D37" s="3">
        <f t="shared" si="7"/>
        <v>141.11647957494733</v>
      </c>
      <c r="E37" s="3">
        <f t="shared" si="8"/>
        <v>105.24198928562106</v>
      </c>
      <c r="F37" s="3">
        <f t="shared" si="9"/>
        <v>34666.785832056637</v>
      </c>
      <c r="G37" s="8"/>
    </row>
    <row r="38" spans="1:7" s="7" customFormat="1" x14ac:dyDescent="0.25">
      <c r="A38" s="19">
        <f t="shared" si="0"/>
        <v>43514.5625</v>
      </c>
      <c r="B38" s="2">
        <f t="shared" si="5"/>
        <v>32</v>
      </c>
      <c r="C38" s="3">
        <f t="shared" si="6"/>
        <v>246.35846886056839</v>
      </c>
      <c r="D38" s="3">
        <f t="shared" si="7"/>
        <v>140.68937250176319</v>
      </c>
      <c r="E38" s="3">
        <f t="shared" si="8"/>
        <v>105.66909635880521</v>
      </c>
      <c r="F38" s="3">
        <f t="shared" si="9"/>
        <v>34561.116735697833</v>
      </c>
      <c r="G38" s="8"/>
    </row>
    <row r="39" spans="1:7" s="7" customFormat="1" x14ac:dyDescent="0.25">
      <c r="A39" s="19">
        <f t="shared" si="0"/>
        <v>43545</v>
      </c>
      <c r="B39" s="2">
        <f t="shared" si="5"/>
        <v>33</v>
      </c>
      <c r="C39" s="3">
        <f t="shared" si="6"/>
        <v>246.35846886056839</v>
      </c>
      <c r="D39" s="3">
        <f t="shared" si="7"/>
        <v>140.26053208570704</v>
      </c>
      <c r="E39" s="3">
        <f t="shared" si="8"/>
        <v>106.09793677486135</v>
      </c>
      <c r="F39" s="3">
        <f t="shared" si="9"/>
        <v>34455.018798922974</v>
      </c>
      <c r="G39" s="8"/>
    </row>
    <row r="40" spans="1:7" s="7" customFormat="1" x14ac:dyDescent="0.25">
      <c r="A40" s="19">
        <f t="shared" si="0"/>
        <v>43575.4375</v>
      </c>
      <c r="B40" s="2">
        <f t="shared" si="5"/>
        <v>34</v>
      </c>
      <c r="C40" s="3">
        <f t="shared" si="6"/>
        <v>246.35846886056839</v>
      </c>
      <c r="D40" s="3">
        <f t="shared" si="7"/>
        <v>139.82995129229573</v>
      </c>
      <c r="E40" s="3">
        <f t="shared" si="8"/>
        <v>106.52851756827266</v>
      </c>
      <c r="F40" s="3">
        <f t="shared" si="9"/>
        <v>34348.490281354701</v>
      </c>
      <c r="G40" s="8"/>
    </row>
    <row r="41" spans="1:7" s="7" customFormat="1" x14ac:dyDescent="0.25">
      <c r="A41" s="19">
        <f t="shared" si="0"/>
        <v>43605.875</v>
      </c>
      <c r="B41" s="2">
        <f t="shared" si="5"/>
        <v>35</v>
      </c>
      <c r="C41" s="3">
        <f t="shared" si="6"/>
        <v>246.35846886056839</v>
      </c>
      <c r="D41" s="3">
        <f t="shared" si="7"/>
        <v>139.39762305849783</v>
      </c>
      <c r="E41" s="3">
        <f t="shared" si="8"/>
        <v>106.96084580207057</v>
      </c>
      <c r="F41" s="3">
        <f t="shared" si="9"/>
        <v>34241.529435552628</v>
      </c>
      <c r="G41" s="8"/>
    </row>
    <row r="42" spans="1:7" s="7" customFormat="1" x14ac:dyDescent="0.25">
      <c r="A42" s="19">
        <f t="shared" si="0"/>
        <v>43636.3125</v>
      </c>
      <c r="B42" s="2">
        <f t="shared" si="5"/>
        <v>36</v>
      </c>
      <c r="C42" s="3">
        <f t="shared" si="6"/>
        <v>246.35846886056839</v>
      </c>
      <c r="D42" s="3">
        <f t="shared" si="7"/>
        <v>138.96354029261775</v>
      </c>
      <c r="E42" s="3">
        <f t="shared" si="8"/>
        <v>107.39492856795064</v>
      </c>
      <c r="F42" s="3">
        <f t="shared" si="9"/>
        <v>34134.134506984679</v>
      </c>
      <c r="G42" s="8"/>
    </row>
    <row r="43" spans="1:7" s="7" customFormat="1" x14ac:dyDescent="0.25">
      <c r="A43" s="19">
        <f t="shared" si="0"/>
        <v>43666.75</v>
      </c>
      <c r="B43" s="2">
        <f t="shared" si="5"/>
        <v>37</v>
      </c>
      <c r="C43" s="3">
        <f t="shared" si="6"/>
        <v>246.35846886056839</v>
      </c>
      <c r="D43" s="3">
        <f t="shared" si="7"/>
        <v>138.5276958741795</v>
      </c>
      <c r="E43" s="3">
        <f t="shared" si="8"/>
        <v>107.83077298638889</v>
      </c>
      <c r="F43" s="3">
        <f t="shared" si="9"/>
        <v>34026.303733998291</v>
      </c>
      <c r="G43" s="8"/>
    </row>
    <row r="44" spans="1:7" s="7" customFormat="1" x14ac:dyDescent="0.25">
      <c r="A44" s="19">
        <f t="shared" si="0"/>
        <v>43697.1875</v>
      </c>
      <c r="B44" s="2">
        <f t="shared" si="5"/>
        <v>38</v>
      </c>
      <c r="C44" s="3">
        <f t="shared" si="6"/>
        <v>246.35846886056839</v>
      </c>
      <c r="D44" s="3">
        <f t="shared" si="7"/>
        <v>138.09008265380973</v>
      </c>
      <c r="E44" s="3">
        <f t="shared" si="8"/>
        <v>108.26838620675866</v>
      </c>
      <c r="F44" s="3">
        <f t="shared" si="9"/>
        <v>33918.035347791534</v>
      </c>
      <c r="G44" s="8"/>
    </row>
    <row r="45" spans="1:7" s="7" customFormat="1" x14ac:dyDescent="0.25">
      <c r="A45" s="19">
        <f t="shared" si="0"/>
        <v>43727.625</v>
      </c>
      <c r="B45" s="2">
        <f t="shared" si="5"/>
        <v>39</v>
      </c>
      <c r="C45" s="3">
        <f t="shared" si="6"/>
        <v>246.35846886056839</v>
      </c>
      <c r="D45" s="3">
        <f t="shared" si="7"/>
        <v>137.65069345312065</v>
      </c>
      <c r="E45" s="3">
        <f t="shared" si="8"/>
        <v>108.70777540744774</v>
      </c>
      <c r="F45" s="3">
        <f t="shared" si="9"/>
        <v>33809.327572384085</v>
      </c>
      <c r="G45" s="8"/>
    </row>
    <row r="46" spans="1:7" s="7" customFormat="1" x14ac:dyDescent="0.25">
      <c r="A46" s="19">
        <f t="shared" si="0"/>
        <v>43758.0625</v>
      </c>
      <c r="B46" s="2">
        <f t="shared" si="5"/>
        <v>40</v>
      </c>
      <c r="C46" s="3">
        <f t="shared" si="6"/>
        <v>246.35846886056839</v>
      </c>
      <c r="D46" s="3">
        <f t="shared" si="7"/>
        <v>137.20952106459208</v>
      </c>
      <c r="E46" s="3">
        <f t="shared" si="8"/>
        <v>109.14894779597631</v>
      </c>
      <c r="F46" s="3">
        <f t="shared" si="9"/>
        <v>33700.178624588109</v>
      </c>
      <c r="G46" s="8"/>
    </row>
    <row r="47" spans="1:7" s="7" customFormat="1" x14ac:dyDescent="0.25">
      <c r="A47" s="19">
        <f t="shared" si="0"/>
        <v>43788.5</v>
      </c>
      <c r="B47" s="2">
        <f t="shared" si="5"/>
        <v>41</v>
      </c>
      <c r="C47" s="3">
        <f t="shared" si="6"/>
        <v>246.35846886056839</v>
      </c>
      <c r="D47" s="3">
        <f t="shared" si="7"/>
        <v>136.7665582514534</v>
      </c>
      <c r="E47" s="3">
        <f t="shared" si="8"/>
        <v>109.59191060911499</v>
      </c>
      <c r="F47" s="3">
        <f t="shared" si="9"/>
        <v>33590.586713978992</v>
      </c>
      <c r="G47" s="8"/>
    </row>
    <row r="48" spans="1:7" s="7" customFormat="1" x14ac:dyDescent="0.25">
      <c r="A48" s="19">
        <f t="shared" si="0"/>
        <v>43818.9375</v>
      </c>
      <c r="B48" s="2">
        <f t="shared" si="5"/>
        <v>42</v>
      </c>
      <c r="C48" s="3">
        <f t="shared" ref="C48:C57" si="10">IF(B48="","",$I$10)</f>
        <v>246.35846886056839</v>
      </c>
      <c r="D48" s="3">
        <f t="shared" ref="D48:D57" si="11">IF(C48="","",F47*$I$8/12)</f>
        <v>136.32179774756474</v>
      </c>
      <c r="E48" s="3">
        <f t="shared" ref="E48:E57" si="12">IF(D48="","",C48-D48)</f>
        <v>110.03667111300365</v>
      </c>
      <c r="F48" s="3">
        <f t="shared" ref="F48:F57" si="13">IF(E48="","",F47-E48)</f>
        <v>33480.550042865987</v>
      </c>
      <c r="G48" s="8"/>
    </row>
    <row r="49" spans="1:7" s="7" customFormat="1" x14ac:dyDescent="0.25">
      <c r="A49" s="19">
        <f t="shared" si="0"/>
        <v>43849.375</v>
      </c>
      <c r="B49" s="2">
        <f t="shared" si="5"/>
        <v>43</v>
      </c>
      <c r="C49" s="3">
        <f t="shared" si="10"/>
        <v>246.35846886056839</v>
      </c>
      <c r="D49" s="3">
        <f t="shared" si="11"/>
        <v>135.8752322572978</v>
      </c>
      <c r="E49" s="3">
        <f t="shared" si="12"/>
        <v>110.4832366032706</v>
      </c>
      <c r="F49" s="3">
        <f t="shared" si="13"/>
        <v>33370.066806262716</v>
      </c>
      <c r="G49" s="8"/>
    </row>
    <row r="50" spans="1:7" s="7" customFormat="1" x14ac:dyDescent="0.25">
      <c r="A50" s="19">
        <f t="shared" si="0"/>
        <v>43879.8125</v>
      </c>
      <c r="B50" s="2">
        <f t="shared" si="5"/>
        <v>44</v>
      </c>
      <c r="C50" s="3">
        <f t="shared" si="10"/>
        <v>246.35846886056839</v>
      </c>
      <c r="D50" s="3">
        <f t="shared" si="11"/>
        <v>135.42685445541619</v>
      </c>
      <c r="E50" s="3">
        <f t="shared" si="12"/>
        <v>110.9316144051522</v>
      </c>
      <c r="F50" s="3">
        <f t="shared" si="13"/>
        <v>33259.13519185756</v>
      </c>
      <c r="G50" s="8"/>
    </row>
    <row r="51" spans="1:7" s="7" customFormat="1" x14ac:dyDescent="0.25">
      <c r="A51" s="19">
        <f t="shared" si="0"/>
        <v>43910.25</v>
      </c>
      <c r="B51" s="2">
        <f t="shared" si="5"/>
        <v>45</v>
      </c>
      <c r="C51" s="3">
        <f t="shared" si="10"/>
        <v>246.35846886056839</v>
      </c>
      <c r="D51" s="3">
        <f t="shared" si="11"/>
        <v>134.97665698695525</v>
      </c>
      <c r="E51" s="3">
        <f t="shared" si="12"/>
        <v>111.38181187361315</v>
      </c>
      <c r="F51" s="3">
        <f t="shared" si="13"/>
        <v>33147.753379983944</v>
      </c>
      <c r="G51" s="8"/>
    </row>
    <row r="52" spans="1:7" s="7" customFormat="1" x14ac:dyDescent="0.25">
      <c r="A52" s="19">
        <f t="shared" si="0"/>
        <v>43940.6875</v>
      </c>
      <c r="B52" s="2">
        <f t="shared" si="5"/>
        <v>46</v>
      </c>
      <c r="C52" s="3">
        <f t="shared" si="10"/>
        <v>246.35846886056839</v>
      </c>
      <c r="D52" s="3">
        <f t="shared" si="11"/>
        <v>134.5246324671015</v>
      </c>
      <c r="E52" s="3">
        <f t="shared" si="12"/>
        <v>111.8338363934669</v>
      </c>
      <c r="F52" s="3">
        <f t="shared" si="13"/>
        <v>33035.919543590477</v>
      </c>
      <c r="G52" s="8"/>
    </row>
    <row r="53" spans="1:7" s="7" customFormat="1" x14ac:dyDescent="0.25">
      <c r="A53" s="19">
        <f t="shared" si="0"/>
        <v>43971.125</v>
      </c>
      <c r="B53" s="2">
        <f t="shared" si="5"/>
        <v>47</v>
      </c>
      <c r="C53" s="3">
        <f t="shared" si="10"/>
        <v>246.35846886056839</v>
      </c>
      <c r="D53" s="3">
        <f t="shared" si="11"/>
        <v>134.07077348107137</v>
      </c>
      <c r="E53" s="3">
        <f t="shared" si="12"/>
        <v>112.28769537949702</v>
      </c>
      <c r="F53" s="3">
        <f t="shared" si="13"/>
        <v>32923.631848210978</v>
      </c>
      <c r="G53" s="8"/>
    </row>
    <row r="54" spans="1:7" s="7" customFormat="1" x14ac:dyDescent="0.25">
      <c r="A54" s="19">
        <f t="shared" si="0"/>
        <v>44001.5625</v>
      </c>
      <c r="B54" s="2">
        <f t="shared" si="5"/>
        <v>48</v>
      </c>
      <c r="C54" s="3">
        <f t="shared" si="10"/>
        <v>246.35846886056839</v>
      </c>
      <c r="D54" s="3">
        <f t="shared" si="11"/>
        <v>133.61507258398956</v>
      </c>
      <c r="E54" s="3">
        <f t="shared" si="12"/>
        <v>112.74339627657884</v>
      </c>
      <c r="F54" s="3">
        <f t="shared" si="13"/>
        <v>32810.888451934399</v>
      </c>
      <c r="G54" s="8"/>
    </row>
    <row r="55" spans="1:7" s="7" customFormat="1" x14ac:dyDescent="0.25">
      <c r="A55" s="19">
        <f t="shared" si="0"/>
        <v>44032</v>
      </c>
      <c r="B55" s="2">
        <f t="shared" si="5"/>
        <v>49</v>
      </c>
      <c r="C55" s="3">
        <f t="shared" si="10"/>
        <v>246.35846886056839</v>
      </c>
      <c r="D55" s="3">
        <f t="shared" si="11"/>
        <v>133.15752230076711</v>
      </c>
      <c r="E55" s="3">
        <f t="shared" si="12"/>
        <v>113.20094655980128</v>
      </c>
      <c r="F55" s="3">
        <f t="shared" si="13"/>
        <v>32697.687505374597</v>
      </c>
      <c r="G55" s="8"/>
    </row>
    <row r="56" spans="1:7" s="7" customFormat="1" x14ac:dyDescent="0.25">
      <c r="A56" s="19">
        <f t="shared" si="0"/>
        <v>44062.4375</v>
      </c>
      <c r="B56" s="2">
        <f t="shared" si="5"/>
        <v>50</v>
      </c>
      <c r="C56" s="3">
        <f t="shared" si="10"/>
        <v>246.35846886056839</v>
      </c>
      <c r="D56" s="3">
        <f t="shared" si="11"/>
        <v>132.69811512597857</v>
      </c>
      <c r="E56" s="3">
        <f t="shared" si="12"/>
        <v>113.66035373458982</v>
      </c>
      <c r="F56" s="3">
        <f t="shared" si="13"/>
        <v>32584.027151640006</v>
      </c>
      <c r="G56" s="8"/>
    </row>
    <row r="57" spans="1:7" s="7" customFormat="1" x14ac:dyDescent="0.25">
      <c r="A57" s="19">
        <f t="shared" si="0"/>
        <v>44092.875</v>
      </c>
      <c r="B57" s="2">
        <f t="shared" si="5"/>
        <v>51</v>
      </c>
      <c r="C57" s="3">
        <f t="shared" si="10"/>
        <v>246.35846886056839</v>
      </c>
      <c r="D57" s="3">
        <f t="shared" si="11"/>
        <v>132.23684352373903</v>
      </c>
      <c r="E57" s="3">
        <f t="shared" si="12"/>
        <v>114.12162533682937</v>
      </c>
      <c r="F57" s="3">
        <f t="shared" si="13"/>
        <v>32469.905526303177</v>
      </c>
      <c r="G57" s="8"/>
    </row>
    <row r="58" spans="1:7" s="7" customFormat="1" x14ac:dyDescent="0.25">
      <c r="A58" s="19">
        <f t="shared" si="0"/>
        <v>44123.3125</v>
      </c>
      <c r="B58" s="2">
        <f t="shared" si="5"/>
        <v>52</v>
      </c>
      <c r="C58" s="3">
        <f t="shared" ref="C58:C65" si="14">IF(B58="","",$I$10)</f>
        <v>246.35846886056839</v>
      </c>
      <c r="D58" s="3">
        <f t="shared" ref="D58:D65" si="15">IF(C58="","",F57*$I$8/12)</f>
        <v>131.7736999275804</v>
      </c>
      <c r="E58" s="3">
        <f t="shared" ref="E58:E65" si="16">IF(D58="","",C58-D58)</f>
        <v>114.584768932988</v>
      </c>
      <c r="F58" s="3">
        <f t="shared" ref="F58:F65" si="17">IF(E58="","",F57-E58)</f>
        <v>32355.320757370187</v>
      </c>
      <c r="G58" s="8"/>
    </row>
    <row r="59" spans="1:7" s="7" customFormat="1" x14ac:dyDescent="0.25">
      <c r="A59" s="19">
        <f t="shared" si="0"/>
        <v>44153.75</v>
      </c>
      <c r="B59" s="2">
        <f t="shared" si="5"/>
        <v>53</v>
      </c>
      <c r="C59" s="3">
        <f t="shared" si="14"/>
        <v>246.35846886056839</v>
      </c>
      <c r="D59" s="3">
        <f t="shared" si="15"/>
        <v>131.30867674032734</v>
      </c>
      <c r="E59" s="3">
        <f t="shared" si="16"/>
        <v>115.04979212024105</v>
      </c>
      <c r="F59" s="3">
        <f t="shared" si="17"/>
        <v>32240.270965249947</v>
      </c>
      <c r="G59" s="8"/>
    </row>
    <row r="60" spans="1:7" s="7" customFormat="1" x14ac:dyDescent="0.25">
      <c r="A60" s="19">
        <f t="shared" si="0"/>
        <v>44184.1875</v>
      </c>
      <c r="B60" s="2">
        <f t="shared" si="5"/>
        <v>54</v>
      </c>
      <c r="C60" s="3">
        <f t="shared" si="14"/>
        <v>246.35846886056839</v>
      </c>
      <c r="D60" s="3">
        <f t="shared" si="15"/>
        <v>130.84176633397269</v>
      </c>
      <c r="E60" s="3">
        <f t="shared" si="16"/>
        <v>115.51670252659571</v>
      </c>
      <c r="F60" s="3">
        <f t="shared" si="17"/>
        <v>32124.754262723352</v>
      </c>
      <c r="G60" s="8"/>
    </row>
    <row r="61" spans="1:7" s="7" customFormat="1" x14ac:dyDescent="0.25">
      <c r="A61" s="19">
        <f t="shared" si="0"/>
        <v>44214.625</v>
      </c>
      <c r="B61" s="2">
        <f t="shared" si="5"/>
        <v>55</v>
      </c>
      <c r="C61" s="3">
        <f t="shared" si="14"/>
        <v>246.35846886056839</v>
      </c>
      <c r="D61" s="3">
        <f t="shared" si="15"/>
        <v>130.37296104955229</v>
      </c>
      <c r="E61" s="3">
        <f t="shared" si="16"/>
        <v>115.98550781101611</v>
      </c>
      <c r="F61" s="3">
        <f t="shared" si="17"/>
        <v>32008.768754912337</v>
      </c>
      <c r="G61" s="8"/>
    </row>
    <row r="62" spans="1:7" s="7" customFormat="1" x14ac:dyDescent="0.25">
      <c r="A62" s="19">
        <f t="shared" si="0"/>
        <v>44245.0625</v>
      </c>
      <c r="B62" s="2">
        <f t="shared" si="5"/>
        <v>56</v>
      </c>
      <c r="C62" s="3">
        <f t="shared" si="14"/>
        <v>246.35846886056839</v>
      </c>
      <c r="D62" s="3">
        <f t="shared" si="15"/>
        <v>129.90225319701923</v>
      </c>
      <c r="E62" s="3">
        <f t="shared" si="16"/>
        <v>116.45621566354916</v>
      </c>
      <c r="F62" s="3">
        <f t="shared" si="17"/>
        <v>31892.312539248789</v>
      </c>
      <c r="G62" s="8"/>
    </row>
    <row r="63" spans="1:7" s="7" customFormat="1" x14ac:dyDescent="0.25">
      <c r="A63" s="19">
        <f t="shared" si="0"/>
        <v>44275.5</v>
      </c>
      <c r="B63" s="2">
        <f t="shared" si="5"/>
        <v>57</v>
      </c>
      <c r="C63" s="3">
        <f t="shared" si="14"/>
        <v>246.35846886056839</v>
      </c>
      <c r="D63" s="3">
        <f t="shared" si="15"/>
        <v>129.42963505511798</v>
      </c>
      <c r="E63" s="3">
        <f t="shared" si="16"/>
        <v>116.92883380545041</v>
      </c>
      <c r="F63" s="3">
        <f t="shared" si="17"/>
        <v>31775.383705443339</v>
      </c>
      <c r="G63" s="8"/>
    </row>
    <row r="64" spans="1:7" s="7" customFormat="1" x14ac:dyDescent="0.25">
      <c r="A64" s="19">
        <f t="shared" si="0"/>
        <v>44305.9375</v>
      </c>
      <c r="B64" s="2">
        <f t="shared" si="5"/>
        <v>58</v>
      </c>
      <c r="C64" s="3">
        <f t="shared" si="14"/>
        <v>246.35846886056839</v>
      </c>
      <c r="D64" s="3">
        <f t="shared" si="15"/>
        <v>128.95509887125755</v>
      </c>
      <c r="E64" s="3">
        <f t="shared" si="16"/>
        <v>117.40336998931085</v>
      </c>
      <c r="F64" s="3">
        <f t="shared" si="17"/>
        <v>31657.980335454027</v>
      </c>
      <c r="G64" s="8"/>
    </row>
    <row r="65" spans="1:7" s="7" customFormat="1" x14ac:dyDescent="0.25">
      <c r="A65" s="19">
        <f t="shared" si="0"/>
        <v>44336.375</v>
      </c>
      <c r="B65" s="2">
        <f t="shared" si="5"/>
        <v>59</v>
      </c>
      <c r="C65" s="3">
        <f t="shared" si="14"/>
        <v>246.35846886056839</v>
      </c>
      <c r="D65" s="3">
        <f t="shared" si="15"/>
        <v>128.47863686138427</v>
      </c>
      <c r="E65" s="3">
        <f t="shared" si="16"/>
        <v>117.87983199918412</v>
      </c>
      <c r="F65" s="3">
        <f t="shared" si="17"/>
        <v>31540.100503454843</v>
      </c>
      <c r="G65" s="8"/>
    </row>
    <row r="66" spans="1:7" s="7" customFormat="1" x14ac:dyDescent="0.25">
      <c r="A66" s="19">
        <f t="shared" si="0"/>
        <v>44366.8125</v>
      </c>
      <c r="B66" s="2">
        <f t="shared" si="5"/>
        <v>60</v>
      </c>
      <c r="C66" s="3">
        <f t="shared" ref="C66" si="18">IF(B66="","",$I$10)</f>
        <v>246.35846886056839</v>
      </c>
      <c r="D66" s="3">
        <f t="shared" ref="D66" si="19">IF(C66="","",F65*$I$8/12)</f>
        <v>128.00024120985424</v>
      </c>
      <c r="E66" s="3">
        <f t="shared" ref="E66" si="20">IF(D66="","",C66-D66)</f>
        <v>118.35822765071416</v>
      </c>
      <c r="F66" s="3">
        <f t="shared" ref="F66" si="21">IF(E66="","",F65-E66)</f>
        <v>31421.742275804128</v>
      </c>
      <c r="G66" s="8"/>
    </row>
    <row r="67" spans="1:7" s="7" customFormat="1" x14ac:dyDescent="0.25">
      <c r="A67" s="19">
        <f t="shared" si="0"/>
        <v>44397.25</v>
      </c>
      <c r="B67" s="2">
        <f t="shared" si="5"/>
        <v>61</v>
      </c>
      <c r="C67" s="3">
        <f t="shared" ref="C67:C130" si="22">IF(B67="","",$I$10)</f>
        <v>246.35846886056839</v>
      </c>
      <c r="D67" s="3">
        <f t="shared" ref="D67:D130" si="23">IF(C67="","",F66*$I$8/12)</f>
        <v>127.51990406930508</v>
      </c>
      <c r="E67" s="3">
        <f t="shared" ref="E67:E130" si="24">IF(D67="","",C67-D67)</f>
        <v>118.83856479126331</v>
      </c>
      <c r="F67" s="3">
        <f t="shared" ref="F67:F130" si="25">IF(E67="","",F66-E67)</f>
        <v>31302.903711012867</v>
      </c>
      <c r="G67" s="8"/>
    </row>
    <row r="68" spans="1:7" s="7" customFormat="1" x14ac:dyDescent="0.25">
      <c r="A68" s="19">
        <f t="shared" si="0"/>
        <v>44427.6875</v>
      </c>
      <c r="B68" s="2">
        <f t="shared" si="5"/>
        <v>62</v>
      </c>
      <c r="C68" s="3">
        <f t="shared" si="22"/>
        <v>246.35846886056839</v>
      </c>
      <c r="D68" s="3">
        <f t="shared" si="23"/>
        <v>127.03761756052722</v>
      </c>
      <c r="E68" s="3">
        <f t="shared" si="24"/>
        <v>119.32085130004117</v>
      </c>
      <c r="F68" s="3">
        <f t="shared" si="25"/>
        <v>31183.582859712824</v>
      </c>
      <c r="G68" s="8"/>
    </row>
    <row r="69" spans="1:7" s="7" customFormat="1" x14ac:dyDescent="0.25">
      <c r="A69" s="19">
        <f t="shared" si="0"/>
        <v>44458.125</v>
      </c>
      <c r="B69" s="2">
        <f t="shared" si="5"/>
        <v>63</v>
      </c>
      <c r="C69" s="3">
        <f t="shared" si="22"/>
        <v>246.35846886056839</v>
      </c>
      <c r="D69" s="3">
        <f t="shared" si="23"/>
        <v>126.55337377233455</v>
      </c>
      <c r="E69" s="3">
        <f t="shared" si="24"/>
        <v>119.80509508823384</v>
      </c>
      <c r="F69" s="3">
        <f t="shared" si="25"/>
        <v>31063.777764624589</v>
      </c>
      <c r="G69" s="8"/>
    </row>
    <row r="70" spans="1:7" s="7" customFormat="1" x14ac:dyDescent="0.25">
      <c r="A70" s="19">
        <f t="shared" si="0"/>
        <v>44488.5625</v>
      </c>
      <c r="B70" s="2">
        <f t="shared" si="5"/>
        <v>64</v>
      </c>
      <c r="C70" s="3">
        <f t="shared" si="22"/>
        <v>246.35846886056839</v>
      </c>
      <c r="D70" s="3">
        <f t="shared" si="23"/>
        <v>126.0671647614348</v>
      </c>
      <c r="E70" s="3">
        <f t="shared" si="24"/>
        <v>120.2913040991336</v>
      </c>
      <c r="F70" s="3">
        <f t="shared" si="25"/>
        <v>30943.486460525455</v>
      </c>
      <c r="G70" s="8"/>
    </row>
    <row r="71" spans="1:7" s="7" customFormat="1" x14ac:dyDescent="0.25">
      <c r="A71" s="19">
        <f t="shared" si="0"/>
        <v>44519</v>
      </c>
      <c r="B71" s="2">
        <f t="shared" si="5"/>
        <v>65</v>
      </c>
      <c r="C71" s="3">
        <f t="shared" si="22"/>
        <v>246.35846886056839</v>
      </c>
      <c r="D71" s="3">
        <f t="shared" si="23"/>
        <v>125.57898255229914</v>
      </c>
      <c r="E71" s="3">
        <f t="shared" si="24"/>
        <v>120.77948630826926</v>
      </c>
      <c r="F71" s="3">
        <f t="shared" si="25"/>
        <v>30822.706974217184</v>
      </c>
      <c r="G71" s="8"/>
    </row>
    <row r="72" spans="1:7" s="7" customFormat="1" x14ac:dyDescent="0.25">
      <c r="A72" s="19">
        <f t="shared" si="0"/>
        <v>44549.4375</v>
      </c>
      <c r="B72" s="2">
        <f t="shared" si="5"/>
        <v>66</v>
      </c>
      <c r="C72" s="3">
        <f t="shared" si="22"/>
        <v>246.35846886056839</v>
      </c>
      <c r="D72" s="3">
        <f t="shared" si="23"/>
        <v>125.08881913703141</v>
      </c>
      <c r="E72" s="3">
        <f t="shared" si="24"/>
        <v>121.26964972353699</v>
      </c>
      <c r="F72" s="3">
        <f t="shared" si="25"/>
        <v>30701.437324493647</v>
      </c>
      <c r="G72" s="8"/>
    </row>
    <row r="73" spans="1:7" s="7" customFormat="1" x14ac:dyDescent="0.25">
      <c r="A73" s="19">
        <f t="shared" ref="A73:A136" si="26">A72+(($I$14-$I$13)/$I$9)</f>
        <v>44579.875</v>
      </c>
      <c r="B73" s="2">
        <f t="shared" si="5"/>
        <v>67</v>
      </c>
      <c r="C73" s="3">
        <f t="shared" si="22"/>
        <v>246.35846886056839</v>
      </c>
      <c r="D73" s="3">
        <f t="shared" si="23"/>
        <v>124.59666647523672</v>
      </c>
      <c r="E73" s="3">
        <f t="shared" si="24"/>
        <v>121.76180238533168</v>
      </c>
      <c r="F73" s="3">
        <f t="shared" si="25"/>
        <v>30579.675522108315</v>
      </c>
      <c r="G73" s="8"/>
    </row>
    <row r="74" spans="1:7" s="7" customFormat="1" x14ac:dyDescent="0.25">
      <c r="A74" s="19">
        <f t="shared" si="26"/>
        <v>44610.3125</v>
      </c>
      <c r="B74" s="2">
        <f t="shared" ref="B74:B137" si="27">IF(B73&lt;$I$9,B73+1,"")</f>
        <v>68</v>
      </c>
      <c r="C74" s="3">
        <f t="shared" si="22"/>
        <v>246.35846886056839</v>
      </c>
      <c r="D74" s="3">
        <f t="shared" si="23"/>
        <v>124.10251649388958</v>
      </c>
      <c r="E74" s="3">
        <f t="shared" si="24"/>
        <v>122.25595236667881</v>
      </c>
      <c r="F74" s="3">
        <f t="shared" si="25"/>
        <v>30457.419569741636</v>
      </c>
      <c r="G74" s="8"/>
    </row>
    <row r="75" spans="1:7" s="7" customFormat="1" x14ac:dyDescent="0.25">
      <c r="A75" s="19">
        <f t="shared" si="26"/>
        <v>44640.75</v>
      </c>
      <c r="B75" s="2">
        <f t="shared" si="27"/>
        <v>69</v>
      </c>
      <c r="C75" s="3">
        <f t="shared" si="22"/>
        <v>246.35846886056839</v>
      </c>
      <c r="D75" s="3">
        <f t="shared" si="23"/>
        <v>123.60636108720148</v>
      </c>
      <c r="E75" s="3">
        <f t="shared" si="24"/>
        <v>122.75210777336692</v>
      </c>
      <c r="F75" s="3">
        <f t="shared" si="25"/>
        <v>30334.667461968271</v>
      </c>
      <c r="G75" s="8"/>
    </row>
    <row r="76" spans="1:7" s="7" customFormat="1" x14ac:dyDescent="0.25">
      <c r="A76" s="19">
        <f t="shared" si="26"/>
        <v>44671.1875</v>
      </c>
      <c r="B76" s="2">
        <f t="shared" si="27"/>
        <v>70</v>
      </c>
      <c r="C76" s="3">
        <f t="shared" si="22"/>
        <v>246.35846886056839</v>
      </c>
      <c r="D76" s="3">
        <f t="shared" si="23"/>
        <v>123.1081921164879</v>
      </c>
      <c r="E76" s="3">
        <f t="shared" si="24"/>
        <v>123.25027674408049</v>
      </c>
      <c r="F76" s="3">
        <f t="shared" si="25"/>
        <v>30211.417185224189</v>
      </c>
      <c r="G76" s="8"/>
    </row>
    <row r="77" spans="1:7" s="7" customFormat="1" x14ac:dyDescent="0.25">
      <c r="A77" s="19">
        <f t="shared" si="26"/>
        <v>44701.625</v>
      </c>
      <c r="B77" s="2">
        <f t="shared" si="27"/>
        <v>71</v>
      </c>
      <c r="C77" s="3">
        <f t="shared" si="22"/>
        <v>246.35846886056839</v>
      </c>
      <c r="D77" s="3">
        <f t="shared" si="23"/>
        <v>122.60800141003483</v>
      </c>
      <c r="E77" s="3">
        <f t="shared" si="24"/>
        <v>123.75046745053356</v>
      </c>
      <c r="F77" s="3">
        <f t="shared" si="25"/>
        <v>30087.666717773656</v>
      </c>
      <c r="G77" s="8"/>
    </row>
    <row r="78" spans="1:7" s="7" customFormat="1" x14ac:dyDescent="0.25">
      <c r="A78" s="19">
        <f t="shared" si="26"/>
        <v>44732.0625</v>
      </c>
      <c r="B78" s="2">
        <f t="shared" si="27"/>
        <v>72</v>
      </c>
      <c r="C78" s="3">
        <f t="shared" si="22"/>
        <v>246.35846886056839</v>
      </c>
      <c r="D78" s="3">
        <f t="shared" si="23"/>
        <v>122.10578076296476</v>
      </c>
      <c r="E78" s="3">
        <f t="shared" si="24"/>
        <v>124.25268809760364</v>
      </c>
      <c r="F78" s="3">
        <f t="shared" si="25"/>
        <v>29963.414029676052</v>
      </c>
      <c r="G78" s="8"/>
    </row>
    <row r="79" spans="1:7" s="7" customFormat="1" x14ac:dyDescent="0.25">
      <c r="A79" s="19">
        <f t="shared" si="26"/>
        <v>44762.5</v>
      </c>
      <c r="B79" s="2">
        <f t="shared" si="27"/>
        <v>73</v>
      </c>
      <c r="C79" s="3">
        <f t="shared" si="22"/>
        <v>246.35846886056839</v>
      </c>
      <c r="D79" s="3">
        <f t="shared" si="23"/>
        <v>121.60152193710199</v>
      </c>
      <c r="E79" s="3">
        <f t="shared" si="24"/>
        <v>124.7569469234664</v>
      </c>
      <c r="F79" s="3">
        <f t="shared" si="25"/>
        <v>29838.657082752587</v>
      </c>
      <c r="G79" s="8"/>
    </row>
    <row r="80" spans="1:7" s="7" customFormat="1" x14ac:dyDescent="0.25">
      <c r="A80" s="19">
        <f t="shared" si="26"/>
        <v>44792.9375</v>
      </c>
      <c r="B80" s="2">
        <f t="shared" si="27"/>
        <v>74</v>
      </c>
      <c r="C80" s="3">
        <f t="shared" si="22"/>
        <v>246.35846886056839</v>
      </c>
      <c r="D80" s="3">
        <f t="shared" si="23"/>
        <v>121.09521666083758</v>
      </c>
      <c r="E80" s="3">
        <f t="shared" si="24"/>
        <v>125.26325219973081</v>
      </c>
      <c r="F80" s="3">
        <f t="shared" si="25"/>
        <v>29713.393830552857</v>
      </c>
      <c r="G80" s="8"/>
    </row>
    <row r="81" spans="1:7" s="7" customFormat="1" x14ac:dyDescent="0.25">
      <c r="A81" s="19">
        <f t="shared" si="26"/>
        <v>44823.375</v>
      </c>
      <c r="B81" s="2">
        <f t="shared" si="27"/>
        <v>75</v>
      </c>
      <c r="C81" s="3">
        <f t="shared" si="22"/>
        <v>246.35846886056839</v>
      </c>
      <c r="D81" s="3">
        <f t="shared" si="23"/>
        <v>120.58685662899369</v>
      </c>
      <c r="E81" s="3">
        <f t="shared" si="24"/>
        <v>125.77161223157471</v>
      </c>
      <c r="F81" s="3">
        <f t="shared" si="25"/>
        <v>29587.622218321281</v>
      </c>
      <c r="G81" s="8"/>
    </row>
    <row r="82" spans="1:7" s="7" customFormat="1" x14ac:dyDescent="0.25">
      <c r="A82" s="19">
        <f t="shared" si="26"/>
        <v>44853.8125</v>
      </c>
      <c r="B82" s="2">
        <f t="shared" si="27"/>
        <v>76</v>
      </c>
      <c r="C82" s="3">
        <f t="shared" si="22"/>
        <v>246.35846886056839</v>
      </c>
      <c r="D82" s="3">
        <f t="shared" si="23"/>
        <v>120.07643350268721</v>
      </c>
      <c r="E82" s="3">
        <f t="shared" si="24"/>
        <v>126.28203535788118</v>
      </c>
      <c r="F82" s="3">
        <f t="shared" si="25"/>
        <v>29461.340182963399</v>
      </c>
      <c r="G82" s="8"/>
    </row>
    <row r="83" spans="1:7" s="7" customFormat="1" x14ac:dyDescent="0.25">
      <c r="A83" s="19">
        <f t="shared" si="26"/>
        <v>44884.25</v>
      </c>
      <c r="B83" s="2">
        <f t="shared" si="27"/>
        <v>77</v>
      </c>
      <c r="C83" s="3">
        <f t="shared" si="22"/>
        <v>246.35846886056839</v>
      </c>
      <c r="D83" s="3">
        <f t="shared" si="23"/>
        <v>119.56393890919311</v>
      </c>
      <c r="E83" s="3">
        <f t="shared" si="24"/>
        <v>126.79452995137528</v>
      </c>
      <c r="F83" s="3">
        <f t="shared" si="25"/>
        <v>29334.545653012025</v>
      </c>
      <c r="G83" s="8"/>
    </row>
    <row r="84" spans="1:7" s="7" customFormat="1" x14ac:dyDescent="0.25">
      <c r="A84" s="19">
        <f t="shared" si="26"/>
        <v>44914.6875</v>
      </c>
      <c r="B84" s="2">
        <f t="shared" si="27"/>
        <v>78</v>
      </c>
      <c r="C84" s="3">
        <f t="shared" si="22"/>
        <v>246.35846886056839</v>
      </c>
      <c r="D84" s="3">
        <f t="shared" si="23"/>
        <v>119.04936444180714</v>
      </c>
      <c r="E84" s="3">
        <f t="shared" si="24"/>
        <v>127.30910441876125</v>
      </c>
      <c r="F84" s="3">
        <f t="shared" si="25"/>
        <v>29207.236548593264</v>
      </c>
      <c r="G84" s="8"/>
    </row>
    <row r="85" spans="1:7" s="7" customFormat="1" x14ac:dyDescent="0.25">
      <c r="A85" s="19">
        <f t="shared" si="26"/>
        <v>44945.125</v>
      </c>
      <c r="B85" s="2">
        <f t="shared" si="27"/>
        <v>79</v>
      </c>
      <c r="C85" s="3">
        <f t="shared" si="22"/>
        <v>246.35846886056839</v>
      </c>
      <c r="D85" s="3">
        <f t="shared" si="23"/>
        <v>118.53270165970766</v>
      </c>
      <c r="E85" s="3">
        <f t="shared" si="24"/>
        <v>127.82576720086074</v>
      </c>
      <c r="F85" s="3">
        <f t="shared" si="25"/>
        <v>29079.410781392402</v>
      </c>
      <c r="G85" s="8"/>
    </row>
    <row r="86" spans="1:7" s="7" customFormat="1" x14ac:dyDescent="0.25">
      <c r="A86" s="19">
        <f t="shared" si="26"/>
        <v>44975.5625</v>
      </c>
      <c r="B86" s="2">
        <f t="shared" si="27"/>
        <v>80</v>
      </c>
      <c r="C86" s="3">
        <f t="shared" si="22"/>
        <v>246.35846886056839</v>
      </c>
      <c r="D86" s="3">
        <f t="shared" si="23"/>
        <v>118.0139420878175</v>
      </c>
      <c r="E86" s="3">
        <f t="shared" si="24"/>
        <v>128.3445267727509</v>
      </c>
      <c r="F86" s="3">
        <f t="shared" si="25"/>
        <v>28951.066254619651</v>
      </c>
      <c r="G86" s="8"/>
    </row>
    <row r="87" spans="1:7" s="7" customFormat="1" x14ac:dyDescent="0.25">
      <c r="A87" s="19">
        <f t="shared" si="26"/>
        <v>45006</v>
      </c>
      <c r="B87" s="2">
        <f t="shared" si="27"/>
        <v>81</v>
      </c>
      <c r="C87" s="3">
        <f t="shared" si="22"/>
        <v>246.35846886056839</v>
      </c>
      <c r="D87" s="3">
        <f t="shared" si="23"/>
        <v>117.49307721666474</v>
      </c>
      <c r="E87" s="3">
        <f t="shared" si="24"/>
        <v>128.86539164390365</v>
      </c>
      <c r="F87" s="3">
        <f t="shared" si="25"/>
        <v>28822.200862975747</v>
      </c>
      <c r="G87" s="8"/>
    </row>
    <row r="88" spans="1:7" s="7" customFormat="1" x14ac:dyDescent="0.25">
      <c r="A88" s="19">
        <f t="shared" si="26"/>
        <v>45036.4375</v>
      </c>
      <c r="B88" s="2">
        <f t="shared" si="27"/>
        <v>82</v>
      </c>
      <c r="C88" s="3">
        <f t="shared" si="22"/>
        <v>246.35846886056839</v>
      </c>
      <c r="D88" s="3">
        <f t="shared" si="23"/>
        <v>116.97009850224323</v>
      </c>
      <c r="E88" s="3">
        <f t="shared" si="24"/>
        <v>129.38837035832518</v>
      </c>
      <c r="F88" s="3">
        <f t="shared" si="25"/>
        <v>28692.812492617421</v>
      </c>
      <c r="G88" s="8"/>
    </row>
    <row r="89" spans="1:7" s="7" customFormat="1" x14ac:dyDescent="0.25">
      <c r="A89" s="19">
        <f t="shared" si="26"/>
        <v>45066.875</v>
      </c>
      <c r="B89" s="2">
        <f t="shared" si="27"/>
        <v>83</v>
      </c>
      <c r="C89" s="3">
        <f t="shared" si="22"/>
        <v>246.35846886056839</v>
      </c>
      <c r="D89" s="3">
        <f t="shared" si="23"/>
        <v>116.44499736587237</v>
      </c>
      <c r="E89" s="3">
        <f t="shared" si="24"/>
        <v>129.91347149469601</v>
      </c>
      <c r="F89" s="3">
        <f t="shared" si="25"/>
        <v>28562.899021122725</v>
      </c>
      <c r="G89" s="8"/>
    </row>
    <row r="90" spans="1:7" s="7" customFormat="1" x14ac:dyDescent="0.25">
      <c r="A90" s="19">
        <f t="shared" si="26"/>
        <v>45097.3125</v>
      </c>
      <c r="B90" s="2">
        <f t="shared" si="27"/>
        <v>84</v>
      </c>
      <c r="C90" s="3">
        <f t="shared" si="22"/>
        <v>246.35846886056839</v>
      </c>
      <c r="D90" s="3">
        <f t="shared" si="23"/>
        <v>115.9177651940564</v>
      </c>
      <c r="E90" s="3">
        <f t="shared" si="24"/>
        <v>130.44070366651198</v>
      </c>
      <c r="F90" s="3">
        <f t="shared" si="25"/>
        <v>28432.458317456214</v>
      </c>
      <c r="G90" s="8"/>
    </row>
    <row r="91" spans="1:7" s="7" customFormat="1" x14ac:dyDescent="0.25">
      <c r="A91" s="19">
        <f t="shared" si="26"/>
        <v>45127.75</v>
      </c>
      <c r="B91" s="2">
        <f t="shared" si="27"/>
        <v>85</v>
      </c>
      <c r="C91" s="3">
        <f t="shared" si="22"/>
        <v>246.35846886056839</v>
      </c>
      <c r="D91" s="3">
        <f t="shared" si="23"/>
        <v>115.38839333834314</v>
      </c>
      <c r="E91" s="3">
        <f t="shared" si="24"/>
        <v>130.97007552222527</v>
      </c>
      <c r="F91" s="3">
        <f t="shared" si="25"/>
        <v>28301.488241933988</v>
      </c>
      <c r="G91" s="8"/>
    </row>
    <row r="92" spans="1:7" s="7" customFormat="1" x14ac:dyDescent="0.25">
      <c r="A92" s="19">
        <f t="shared" si="26"/>
        <v>45158.1875</v>
      </c>
      <c r="B92" s="2">
        <f t="shared" si="27"/>
        <v>86</v>
      </c>
      <c r="C92" s="3">
        <f t="shared" si="22"/>
        <v>246.35846886056839</v>
      </c>
      <c r="D92" s="3">
        <f t="shared" si="23"/>
        <v>114.85687311518211</v>
      </c>
      <c r="E92" s="3">
        <f t="shared" si="24"/>
        <v>131.50159574538628</v>
      </c>
      <c r="F92" s="3">
        <f t="shared" si="25"/>
        <v>28169.986646188601</v>
      </c>
      <c r="G92" s="8"/>
    </row>
    <row r="93" spans="1:7" s="7" customFormat="1" x14ac:dyDescent="0.25">
      <c r="A93" s="19">
        <f t="shared" si="26"/>
        <v>45188.625</v>
      </c>
      <c r="B93" s="2">
        <f t="shared" si="27"/>
        <v>87</v>
      </c>
      <c r="C93" s="3">
        <f t="shared" si="22"/>
        <v>246.35846886056839</v>
      </c>
      <c r="D93" s="3">
        <f t="shared" si="23"/>
        <v>114.32319580578208</v>
      </c>
      <c r="E93" s="3">
        <f t="shared" si="24"/>
        <v>132.03527305478633</v>
      </c>
      <c r="F93" s="3">
        <f t="shared" si="25"/>
        <v>28037.951373133816</v>
      </c>
      <c r="G93" s="8"/>
    </row>
    <row r="94" spans="1:7" s="7" customFormat="1" x14ac:dyDescent="0.25">
      <c r="A94" s="19">
        <f t="shared" si="26"/>
        <v>45219.0625</v>
      </c>
      <c r="B94" s="2">
        <f t="shared" si="27"/>
        <v>88</v>
      </c>
      <c r="C94" s="3">
        <f t="shared" si="22"/>
        <v>246.35846886056839</v>
      </c>
      <c r="D94" s="3">
        <f t="shared" si="23"/>
        <v>113.78735265596806</v>
      </c>
      <c r="E94" s="3">
        <f t="shared" si="24"/>
        <v>132.57111620460034</v>
      </c>
      <c r="F94" s="3">
        <f t="shared" si="25"/>
        <v>27905.380256929217</v>
      </c>
      <c r="G94" s="8"/>
    </row>
    <row r="95" spans="1:7" s="7" customFormat="1" x14ac:dyDescent="0.25">
      <c r="A95" s="19">
        <f t="shared" si="26"/>
        <v>45249.5</v>
      </c>
      <c r="B95" s="2">
        <f t="shared" si="27"/>
        <v>89</v>
      </c>
      <c r="C95" s="3">
        <f t="shared" si="22"/>
        <v>246.35846886056839</v>
      </c>
      <c r="D95" s="3">
        <f t="shared" si="23"/>
        <v>113.24933487603774</v>
      </c>
      <c r="E95" s="3">
        <f t="shared" si="24"/>
        <v>133.10913398453067</v>
      </c>
      <c r="F95" s="3">
        <f t="shared" si="25"/>
        <v>27772.271122944687</v>
      </c>
      <c r="G95" s="8"/>
    </row>
    <row r="96" spans="1:7" s="7" customFormat="1" x14ac:dyDescent="0.25">
      <c r="A96" s="19">
        <f t="shared" si="26"/>
        <v>45279.9375</v>
      </c>
      <c r="B96" s="2">
        <f t="shared" si="27"/>
        <v>90</v>
      </c>
      <c r="C96" s="3">
        <f t="shared" si="22"/>
        <v>246.35846886056839</v>
      </c>
      <c r="D96" s="3">
        <f t="shared" si="23"/>
        <v>112.7091336406172</v>
      </c>
      <c r="E96" s="3">
        <f t="shared" si="24"/>
        <v>133.64933521995118</v>
      </c>
      <c r="F96" s="3">
        <f t="shared" si="25"/>
        <v>27638.621787724736</v>
      </c>
      <c r="G96" s="8"/>
    </row>
    <row r="97" spans="1:7" s="7" customFormat="1" x14ac:dyDescent="0.25">
      <c r="A97" s="19">
        <f t="shared" si="26"/>
        <v>45310.375</v>
      </c>
      <c r="B97" s="2">
        <f t="shared" si="27"/>
        <v>91</v>
      </c>
      <c r="C97" s="3">
        <f t="shared" si="22"/>
        <v>246.35846886056839</v>
      </c>
      <c r="D97" s="3">
        <f t="shared" si="23"/>
        <v>112.16674008851622</v>
      </c>
      <c r="E97" s="3">
        <f t="shared" si="24"/>
        <v>134.19172877205216</v>
      </c>
      <c r="F97" s="3">
        <f t="shared" si="25"/>
        <v>27504.430058952683</v>
      </c>
      <c r="G97" s="8"/>
    </row>
    <row r="98" spans="1:7" s="7" customFormat="1" x14ac:dyDescent="0.25">
      <c r="A98" s="19">
        <f t="shared" si="26"/>
        <v>45340.8125</v>
      </c>
      <c r="B98" s="2">
        <f t="shared" si="27"/>
        <v>92</v>
      </c>
      <c r="C98" s="3">
        <f t="shared" si="22"/>
        <v>246.35846886056839</v>
      </c>
      <c r="D98" s="3">
        <f t="shared" si="23"/>
        <v>111.62214532258298</v>
      </c>
      <c r="E98" s="3">
        <f t="shared" si="24"/>
        <v>134.73632353798541</v>
      </c>
      <c r="F98" s="3">
        <f t="shared" si="25"/>
        <v>27369.693735414698</v>
      </c>
      <c r="G98" s="8"/>
    </row>
    <row r="99" spans="1:7" s="7" customFormat="1" x14ac:dyDescent="0.25">
      <c r="A99" s="19">
        <f t="shared" si="26"/>
        <v>45371.25</v>
      </c>
      <c r="B99" s="2">
        <f t="shared" si="27"/>
        <v>93</v>
      </c>
      <c r="C99" s="3">
        <f t="shared" si="22"/>
        <v>246.35846886056839</v>
      </c>
      <c r="D99" s="3">
        <f t="shared" si="23"/>
        <v>111.075340409558</v>
      </c>
      <c r="E99" s="3">
        <f t="shared" si="24"/>
        <v>135.28312845101038</v>
      </c>
      <c r="F99" s="3">
        <f t="shared" si="25"/>
        <v>27234.410606963687</v>
      </c>
      <c r="G99" s="8"/>
    </row>
    <row r="100" spans="1:7" s="7" customFormat="1" x14ac:dyDescent="0.25">
      <c r="A100" s="19">
        <f t="shared" si="26"/>
        <v>45401.6875</v>
      </c>
      <c r="B100" s="2">
        <f t="shared" si="27"/>
        <v>94</v>
      </c>
      <c r="C100" s="3">
        <f t="shared" si="22"/>
        <v>246.35846886056839</v>
      </c>
      <c r="D100" s="3">
        <f t="shared" si="23"/>
        <v>110.52631637992762</v>
      </c>
      <c r="E100" s="3">
        <f t="shared" si="24"/>
        <v>135.83215248064079</v>
      </c>
      <c r="F100" s="3">
        <f t="shared" si="25"/>
        <v>27098.578454483046</v>
      </c>
      <c r="G100" s="8"/>
    </row>
    <row r="101" spans="1:7" s="7" customFormat="1" x14ac:dyDescent="0.25">
      <c r="A101" s="19">
        <f t="shared" si="26"/>
        <v>45432.125</v>
      </c>
      <c r="B101" s="2">
        <f t="shared" si="27"/>
        <v>95</v>
      </c>
      <c r="C101" s="3">
        <f t="shared" si="22"/>
        <v>246.35846886056839</v>
      </c>
      <c r="D101" s="3">
        <f t="shared" si="23"/>
        <v>109.97506422777703</v>
      </c>
      <c r="E101" s="3">
        <f t="shared" si="24"/>
        <v>136.38340463279138</v>
      </c>
      <c r="F101" s="3">
        <f t="shared" si="25"/>
        <v>26962.195049850256</v>
      </c>
      <c r="G101" s="8"/>
    </row>
    <row r="102" spans="1:7" s="7" customFormat="1" x14ac:dyDescent="0.25">
      <c r="A102" s="19">
        <f t="shared" si="26"/>
        <v>45462.5625</v>
      </c>
      <c r="B102" s="2">
        <f t="shared" si="27"/>
        <v>96</v>
      </c>
      <c r="C102" s="3">
        <f t="shared" si="22"/>
        <v>246.35846886056839</v>
      </c>
      <c r="D102" s="3">
        <f t="shared" si="23"/>
        <v>109.42157491064229</v>
      </c>
      <c r="E102" s="3">
        <f t="shared" si="24"/>
        <v>136.93689394992612</v>
      </c>
      <c r="F102" s="3">
        <f t="shared" si="25"/>
        <v>26825.25815590033</v>
      </c>
      <c r="G102" s="8"/>
    </row>
    <row r="103" spans="1:7" s="7" customFormat="1" x14ac:dyDescent="0.25">
      <c r="A103" s="19">
        <f t="shared" si="26"/>
        <v>45493</v>
      </c>
      <c r="B103" s="2">
        <f t="shared" si="27"/>
        <v>97</v>
      </c>
      <c r="C103" s="3">
        <f t="shared" si="22"/>
        <v>246.35846886056839</v>
      </c>
      <c r="D103" s="3">
        <f t="shared" si="23"/>
        <v>108.86583934936216</v>
      </c>
      <c r="E103" s="3">
        <f t="shared" si="24"/>
        <v>137.49262951120625</v>
      </c>
      <c r="F103" s="3">
        <f t="shared" si="25"/>
        <v>26687.765526389125</v>
      </c>
      <c r="G103" s="8"/>
    </row>
    <row r="104" spans="1:7" s="7" customFormat="1" x14ac:dyDescent="0.25">
      <c r="A104" s="19">
        <f t="shared" si="26"/>
        <v>45523.4375</v>
      </c>
      <c r="B104" s="2">
        <f t="shared" si="27"/>
        <v>98</v>
      </c>
      <c r="C104" s="3">
        <f t="shared" si="22"/>
        <v>246.35846886056839</v>
      </c>
      <c r="D104" s="3">
        <f t="shared" si="23"/>
        <v>108.30784842792919</v>
      </c>
      <c r="E104" s="3">
        <f t="shared" si="24"/>
        <v>138.05062043263922</v>
      </c>
      <c r="F104" s="3">
        <f t="shared" si="25"/>
        <v>26549.714905956487</v>
      </c>
      <c r="G104" s="8"/>
    </row>
    <row r="105" spans="1:7" s="7" customFormat="1" x14ac:dyDescent="0.25">
      <c r="A105" s="19">
        <f t="shared" si="26"/>
        <v>45553.875</v>
      </c>
      <c r="B105" s="2">
        <f t="shared" si="27"/>
        <v>99</v>
      </c>
      <c r="C105" s="3">
        <f t="shared" si="22"/>
        <v>246.35846886056839</v>
      </c>
      <c r="D105" s="3">
        <f t="shared" si="23"/>
        <v>107.74759299334006</v>
      </c>
      <c r="E105" s="3">
        <f t="shared" si="24"/>
        <v>138.61087586722834</v>
      </c>
      <c r="F105" s="3">
        <f t="shared" si="25"/>
        <v>26411.10403008926</v>
      </c>
      <c r="G105" s="8"/>
    </row>
    <row r="106" spans="1:7" s="7" customFormat="1" x14ac:dyDescent="0.25">
      <c r="A106" s="19">
        <f t="shared" si="26"/>
        <v>45584.3125</v>
      </c>
      <c r="B106" s="2">
        <f t="shared" si="27"/>
        <v>100</v>
      </c>
      <c r="C106" s="3">
        <f t="shared" si="22"/>
        <v>246.35846886056839</v>
      </c>
      <c r="D106" s="3">
        <f t="shared" si="23"/>
        <v>107.18506385544559</v>
      </c>
      <c r="E106" s="3">
        <f t="shared" si="24"/>
        <v>139.17340500512279</v>
      </c>
      <c r="F106" s="3">
        <f t="shared" si="25"/>
        <v>26271.930625084136</v>
      </c>
      <c r="G106" s="8"/>
    </row>
    <row r="107" spans="1:7" s="7" customFormat="1" x14ac:dyDescent="0.25">
      <c r="A107" s="19">
        <f t="shared" si="26"/>
        <v>45614.75</v>
      </c>
      <c r="B107" s="2">
        <f t="shared" si="27"/>
        <v>101</v>
      </c>
      <c r="C107" s="3">
        <f t="shared" si="22"/>
        <v>246.35846886056839</v>
      </c>
      <c r="D107" s="3">
        <f t="shared" si="23"/>
        <v>106.62025178679978</v>
      </c>
      <c r="E107" s="3">
        <f t="shared" si="24"/>
        <v>139.73821707376862</v>
      </c>
      <c r="F107" s="3">
        <f t="shared" si="25"/>
        <v>26132.192408010367</v>
      </c>
      <c r="G107" s="8"/>
    </row>
    <row r="108" spans="1:7" s="7" customFormat="1" x14ac:dyDescent="0.25">
      <c r="A108" s="19">
        <f t="shared" si="26"/>
        <v>45645.1875</v>
      </c>
      <c r="B108" s="2">
        <f t="shared" si="27"/>
        <v>102</v>
      </c>
      <c r="C108" s="3">
        <f t="shared" si="22"/>
        <v>246.35846886056839</v>
      </c>
      <c r="D108" s="3">
        <f t="shared" si="23"/>
        <v>106.05314752250875</v>
      </c>
      <c r="E108" s="3">
        <f t="shared" si="24"/>
        <v>140.30532133805963</v>
      </c>
      <c r="F108" s="3">
        <f t="shared" si="25"/>
        <v>25991.887086672308</v>
      </c>
      <c r="G108" s="8"/>
    </row>
    <row r="109" spans="1:7" s="7" customFormat="1" x14ac:dyDescent="0.25">
      <c r="A109" s="19">
        <f t="shared" si="26"/>
        <v>45675.625</v>
      </c>
      <c r="B109" s="2">
        <f t="shared" si="27"/>
        <v>103</v>
      </c>
      <c r="C109" s="3">
        <f t="shared" si="22"/>
        <v>246.35846886056839</v>
      </c>
      <c r="D109" s="3">
        <f t="shared" si="23"/>
        <v>105.48374176007844</v>
      </c>
      <c r="E109" s="3">
        <f t="shared" si="24"/>
        <v>140.87472710048996</v>
      </c>
      <c r="F109" s="3">
        <f t="shared" si="25"/>
        <v>25851.012359571818</v>
      </c>
      <c r="G109" s="8"/>
    </row>
    <row r="110" spans="1:7" s="7" customFormat="1" x14ac:dyDescent="0.25">
      <c r="A110" s="19">
        <f t="shared" si="26"/>
        <v>45706.0625</v>
      </c>
      <c r="B110" s="2">
        <f t="shared" si="27"/>
        <v>104</v>
      </c>
      <c r="C110" s="3">
        <f t="shared" si="22"/>
        <v>246.35846886056839</v>
      </c>
      <c r="D110" s="3">
        <f t="shared" si="23"/>
        <v>104.91202515926229</v>
      </c>
      <c r="E110" s="3">
        <f t="shared" si="24"/>
        <v>141.44644370130612</v>
      </c>
      <c r="F110" s="3">
        <f t="shared" si="25"/>
        <v>25709.565915870513</v>
      </c>
      <c r="G110" s="8"/>
    </row>
    <row r="111" spans="1:7" s="7" customFormat="1" x14ac:dyDescent="0.25">
      <c r="A111" s="19">
        <f t="shared" si="26"/>
        <v>45736.5</v>
      </c>
      <c r="B111" s="2">
        <f t="shared" si="27"/>
        <v>105</v>
      </c>
      <c r="C111" s="3">
        <f t="shared" si="22"/>
        <v>246.35846886056839</v>
      </c>
      <c r="D111" s="3">
        <f t="shared" si="23"/>
        <v>104.33798834190783</v>
      </c>
      <c r="E111" s="3">
        <f t="shared" si="24"/>
        <v>142.02048051866058</v>
      </c>
      <c r="F111" s="3">
        <f t="shared" si="25"/>
        <v>25567.545435351851</v>
      </c>
      <c r="G111" s="8"/>
    </row>
    <row r="112" spans="1:7" s="7" customFormat="1" x14ac:dyDescent="0.25">
      <c r="A112" s="19">
        <f t="shared" si="26"/>
        <v>45766.9375</v>
      </c>
      <c r="B112" s="2">
        <f t="shared" si="27"/>
        <v>106</v>
      </c>
      <c r="C112" s="3">
        <f t="shared" si="22"/>
        <v>246.35846886056839</v>
      </c>
      <c r="D112" s="3">
        <f t="shared" si="23"/>
        <v>103.76162189180293</v>
      </c>
      <c r="E112" s="3">
        <f t="shared" si="24"/>
        <v>142.59684696876548</v>
      </c>
      <c r="F112" s="3">
        <f t="shared" si="25"/>
        <v>25424.948588383086</v>
      </c>
      <c r="G112" s="8"/>
    </row>
    <row r="113" spans="1:7" s="7" customFormat="1" x14ac:dyDescent="0.25">
      <c r="A113" s="19">
        <f t="shared" si="26"/>
        <v>45797.375</v>
      </c>
      <c r="B113" s="2">
        <f t="shared" si="27"/>
        <v>107</v>
      </c>
      <c r="C113" s="3">
        <f t="shared" si="22"/>
        <v>246.35846886056839</v>
      </c>
      <c r="D113" s="3">
        <f t="shared" si="23"/>
        <v>103.18291635452135</v>
      </c>
      <c r="E113" s="3">
        <f t="shared" si="24"/>
        <v>143.17555250604704</v>
      </c>
      <c r="F113" s="3">
        <f t="shared" si="25"/>
        <v>25281.773035877039</v>
      </c>
      <c r="G113" s="8"/>
    </row>
    <row r="114" spans="1:7" s="7" customFormat="1" x14ac:dyDescent="0.25">
      <c r="A114" s="19">
        <f t="shared" si="26"/>
        <v>45827.8125</v>
      </c>
      <c r="B114" s="2">
        <f t="shared" si="27"/>
        <v>108</v>
      </c>
      <c r="C114" s="3">
        <f t="shared" si="22"/>
        <v>246.35846886056839</v>
      </c>
      <c r="D114" s="3">
        <f t="shared" si="23"/>
        <v>102.60186223726765</v>
      </c>
      <c r="E114" s="3">
        <f t="shared" si="24"/>
        <v>143.75660662330074</v>
      </c>
      <c r="F114" s="3">
        <f t="shared" si="25"/>
        <v>25138.016429253737</v>
      </c>
      <c r="G114" s="8"/>
    </row>
    <row r="115" spans="1:7" s="7" customFormat="1" x14ac:dyDescent="0.25">
      <c r="A115" s="19">
        <f t="shared" si="26"/>
        <v>45858.25</v>
      </c>
      <c r="B115" s="2">
        <f t="shared" si="27"/>
        <v>109</v>
      </c>
      <c r="C115" s="3">
        <f t="shared" si="22"/>
        <v>246.35846886056839</v>
      </c>
      <c r="D115" s="3">
        <f t="shared" si="23"/>
        <v>102.01845000872142</v>
      </c>
      <c r="E115" s="3">
        <f t="shared" si="24"/>
        <v>144.34001885184699</v>
      </c>
      <c r="F115" s="3">
        <f t="shared" si="25"/>
        <v>24993.676410401891</v>
      </c>
      <c r="G115" s="8"/>
    </row>
    <row r="116" spans="1:7" s="7" customFormat="1" x14ac:dyDescent="0.25">
      <c r="A116" s="19">
        <f t="shared" si="26"/>
        <v>45888.6875</v>
      </c>
      <c r="B116" s="2">
        <f t="shared" si="27"/>
        <v>110</v>
      </c>
      <c r="C116" s="3">
        <f t="shared" si="22"/>
        <v>246.35846886056839</v>
      </c>
      <c r="D116" s="3">
        <f t="shared" si="23"/>
        <v>101.43267009888102</v>
      </c>
      <c r="E116" s="3">
        <f t="shared" si="24"/>
        <v>144.92579876168736</v>
      </c>
      <c r="F116" s="3">
        <f t="shared" si="25"/>
        <v>24848.750611640204</v>
      </c>
      <c r="G116" s="8"/>
    </row>
    <row r="117" spans="1:7" s="7" customFormat="1" x14ac:dyDescent="0.25">
      <c r="A117" s="19">
        <f t="shared" si="26"/>
        <v>45919.125</v>
      </c>
      <c r="B117" s="2">
        <f t="shared" si="27"/>
        <v>111</v>
      </c>
      <c r="C117" s="3">
        <f t="shared" si="22"/>
        <v>246.35846886056839</v>
      </c>
      <c r="D117" s="3">
        <f t="shared" si="23"/>
        <v>100.84451289890649</v>
      </c>
      <c r="E117" s="3">
        <f t="shared" si="24"/>
        <v>145.51395596166191</v>
      </c>
      <c r="F117" s="3">
        <f t="shared" si="25"/>
        <v>24703.236655678542</v>
      </c>
      <c r="G117" s="8"/>
    </row>
    <row r="118" spans="1:7" s="7" customFormat="1" x14ac:dyDescent="0.25">
      <c r="A118" s="19">
        <f t="shared" si="26"/>
        <v>45949.5625</v>
      </c>
      <c r="B118" s="2">
        <f t="shared" si="27"/>
        <v>112</v>
      </c>
      <c r="C118" s="3">
        <f t="shared" si="22"/>
        <v>246.35846886056839</v>
      </c>
      <c r="D118" s="3">
        <f t="shared" si="23"/>
        <v>100.25396876096208</v>
      </c>
      <c r="E118" s="3">
        <f t="shared" si="24"/>
        <v>146.1045000996063</v>
      </c>
      <c r="F118" s="3">
        <f t="shared" si="25"/>
        <v>24557.132155578936</v>
      </c>
      <c r="G118" s="8"/>
    </row>
    <row r="119" spans="1:7" s="7" customFormat="1" x14ac:dyDescent="0.25">
      <c r="A119" s="19">
        <f t="shared" si="26"/>
        <v>45980</v>
      </c>
      <c r="B119" s="2">
        <f t="shared" si="27"/>
        <v>113</v>
      </c>
      <c r="C119" s="3">
        <f t="shared" si="22"/>
        <v>246.35846886056839</v>
      </c>
      <c r="D119" s="3">
        <f t="shared" si="23"/>
        <v>99.661027998057861</v>
      </c>
      <c r="E119" s="3">
        <f t="shared" si="24"/>
        <v>146.69744086251052</v>
      </c>
      <c r="F119" s="3">
        <f t="shared" si="25"/>
        <v>24410.434714716426</v>
      </c>
      <c r="G119" s="8"/>
    </row>
    <row r="120" spans="1:7" s="7" customFormat="1" x14ac:dyDescent="0.25">
      <c r="A120" s="19">
        <f t="shared" si="26"/>
        <v>46010.4375</v>
      </c>
      <c r="B120" s="2">
        <f t="shared" si="27"/>
        <v>114</v>
      </c>
      <c r="C120" s="3">
        <f t="shared" si="22"/>
        <v>246.35846886056839</v>
      </c>
      <c r="D120" s="3">
        <f t="shared" si="23"/>
        <v>99.065680883890835</v>
      </c>
      <c r="E120" s="3">
        <f t="shared" si="24"/>
        <v>147.29278797667757</v>
      </c>
      <c r="F120" s="3">
        <f t="shared" si="25"/>
        <v>24263.14192673975</v>
      </c>
      <c r="G120" s="8"/>
    </row>
    <row r="121" spans="1:7" s="7" customFormat="1" x14ac:dyDescent="0.25">
      <c r="A121" s="19">
        <f t="shared" si="26"/>
        <v>46040.875</v>
      </c>
      <c r="B121" s="2">
        <f t="shared" si="27"/>
        <v>115</v>
      </c>
      <c r="C121" s="3">
        <f t="shared" si="22"/>
        <v>246.35846886056839</v>
      </c>
      <c r="D121" s="3">
        <f t="shared" si="23"/>
        <v>98.4679176526855</v>
      </c>
      <c r="E121" s="3">
        <f t="shared" si="24"/>
        <v>147.89055120788288</v>
      </c>
      <c r="F121" s="3">
        <f t="shared" si="25"/>
        <v>24115.251375531869</v>
      </c>
      <c r="G121" s="8"/>
    </row>
    <row r="122" spans="1:7" s="7" customFormat="1" x14ac:dyDescent="0.25">
      <c r="A122" s="19">
        <f t="shared" si="26"/>
        <v>46071.3125</v>
      </c>
      <c r="B122" s="2">
        <f t="shared" si="27"/>
        <v>116</v>
      </c>
      <c r="C122" s="3">
        <f t="shared" si="22"/>
        <v>246.35846886056839</v>
      </c>
      <c r="D122" s="3">
        <f t="shared" si="23"/>
        <v>97.867728499033504</v>
      </c>
      <c r="E122" s="3">
        <f t="shared" si="24"/>
        <v>148.4907403615349</v>
      </c>
      <c r="F122" s="3">
        <f t="shared" si="25"/>
        <v>23966.760635170333</v>
      </c>
      <c r="G122" s="8"/>
    </row>
    <row r="123" spans="1:7" s="7" customFormat="1" x14ac:dyDescent="0.25">
      <c r="A123" s="19">
        <f t="shared" si="26"/>
        <v>46101.75</v>
      </c>
      <c r="B123" s="2">
        <f t="shared" si="27"/>
        <v>117</v>
      </c>
      <c r="C123" s="3">
        <f t="shared" si="22"/>
        <v>246.35846886056839</v>
      </c>
      <c r="D123" s="3">
        <f t="shared" si="23"/>
        <v>97.26510357773293</v>
      </c>
      <c r="E123" s="3">
        <f t="shared" si="24"/>
        <v>149.09336528283546</v>
      </c>
      <c r="F123" s="3">
        <f t="shared" si="25"/>
        <v>23817.667269887497</v>
      </c>
      <c r="G123" s="8"/>
    </row>
    <row r="124" spans="1:7" s="7" customFormat="1" x14ac:dyDescent="0.25">
      <c r="A124" s="19">
        <f t="shared" si="26"/>
        <v>46132.1875</v>
      </c>
      <c r="B124" s="2">
        <f t="shared" si="27"/>
        <v>118</v>
      </c>
      <c r="C124" s="3">
        <f t="shared" si="22"/>
        <v>246.35846886056839</v>
      </c>
      <c r="D124" s="3">
        <f t="shared" si="23"/>
        <v>96.660033003626765</v>
      </c>
      <c r="E124" s="3">
        <f t="shared" si="24"/>
        <v>149.69843585694161</v>
      </c>
      <c r="F124" s="3">
        <f t="shared" si="25"/>
        <v>23667.968834030555</v>
      </c>
      <c r="G124" s="8"/>
    </row>
    <row r="125" spans="1:7" s="7" customFormat="1" x14ac:dyDescent="0.25">
      <c r="A125" s="19">
        <f t="shared" si="26"/>
        <v>46162.625</v>
      </c>
      <c r="B125" s="2">
        <f t="shared" si="27"/>
        <v>119</v>
      </c>
      <c r="C125" s="3">
        <f t="shared" si="22"/>
        <v>246.35846886056839</v>
      </c>
      <c r="D125" s="3">
        <f t="shared" si="23"/>
        <v>96.052506851440668</v>
      </c>
      <c r="E125" s="3">
        <f t="shared" si="24"/>
        <v>150.30596200912771</v>
      </c>
      <c r="F125" s="3">
        <f t="shared" si="25"/>
        <v>23517.662872021428</v>
      </c>
      <c r="G125" s="8"/>
    </row>
    <row r="126" spans="1:7" s="7" customFormat="1" x14ac:dyDescent="0.25">
      <c r="A126" s="19">
        <f t="shared" si="26"/>
        <v>46193.0625</v>
      </c>
      <c r="B126" s="2">
        <f t="shared" si="27"/>
        <v>120</v>
      </c>
      <c r="C126" s="3">
        <f t="shared" si="22"/>
        <v>246.35846886056839</v>
      </c>
      <c r="D126" s="3">
        <f t="shared" si="23"/>
        <v>95.442515155620299</v>
      </c>
      <c r="E126" s="3">
        <f t="shared" si="24"/>
        <v>150.91595370494809</v>
      </c>
      <c r="F126" s="3">
        <f t="shared" si="25"/>
        <v>23366.746918316479</v>
      </c>
      <c r="G126" s="8"/>
    </row>
    <row r="127" spans="1:7" s="7" customFormat="1" x14ac:dyDescent="0.25">
      <c r="A127" s="19">
        <f t="shared" si="26"/>
        <v>46223.5</v>
      </c>
      <c r="B127" s="2">
        <f t="shared" si="27"/>
        <v>121</v>
      </c>
      <c r="C127" s="3">
        <f t="shared" si="22"/>
        <v>246.35846886056839</v>
      </c>
      <c r="D127" s="3">
        <f t="shared" si="23"/>
        <v>94.830047910167707</v>
      </c>
      <c r="E127" s="3">
        <f t="shared" si="24"/>
        <v>151.52842095040069</v>
      </c>
      <c r="F127" s="3">
        <f t="shared" si="25"/>
        <v>23215.218497366077</v>
      </c>
      <c r="G127" s="8"/>
    </row>
    <row r="128" spans="1:7" s="7" customFormat="1" x14ac:dyDescent="0.25">
      <c r="A128" s="19">
        <f t="shared" si="26"/>
        <v>46253.9375</v>
      </c>
      <c r="B128" s="2">
        <f t="shared" si="27"/>
        <v>122</v>
      </c>
      <c r="C128" s="3">
        <f t="shared" si="22"/>
        <v>246.35846886056839</v>
      </c>
      <c r="D128" s="3">
        <f t="shared" si="23"/>
        <v>94.215095068477339</v>
      </c>
      <c r="E128" s="3">
        <f t="shared" si="24"/>
        <v>152.14337379209104</v>
      </c>
      <c r="F128" s="3">
        <f t="shared" si="25"/>
        <v>23063.075123573984</v>
      </c>
      <c r="G128" s="8"/>
    </row>
    <row r="129" spans="1:7" s="7" customFormat="1" x14ac:dyDescent="0.25">
      <c r="A129" s="19">
        <f t="shared" si="26"/>
        <v>46284.375</v>
      </c>
      <c r="B129" s="2">
        <f t="shared" si="27"/>
        <v>123</v>
      </c>
      <c r="C129" s="3">
        <f t="shared" si="22"/>
        <v>246.35846886056839</v>
      </c>
      <c r="D129" s="3">
        <f t="shared" si="23"/>
        <v>93.597646543171095</v>
      </c>
      <c r="E129" s="3">
        <f t="shared" si="24"/>
        <v>152.7608223173973</v>
      </c>
      <c r="F129" s="3">
        <f t="shared" si="25"/>
        <v>22910.314301256589</v>
      </c>
      <c r="G129" s="8"/>
    </row>
    <row r="130" spans="1:7" s="7" customFormat="1" x14ac:dyDescent="0.25">
      <c r="A130" s="19">
        <f t="shared" si="26"/>
        <v>46314.8125</v>
      </c>
      <c r="B130" s="2">
        <f t="shared" si="27"/>
        <v>124</v>
      </c>
      <c r="C130" s="3">
        <f t="shared" si="22"/>
        <v>246.35846886056839</v>
      </c>
      <c r="D130" s="3">
        <f t="shared" si="23"/>
        <v>92.977692205932996</v>
      </c>
      <c r="E130" s="3">
        <f t="shared" si="24"/>
        <v>153.38077665463538</v>
      </c>
      <c r="F130" s="3">
        <f t="shared" si="25"/>
        <v>22756.933524601955</v>
      </c>
      <c r="G130" s="8"/>
    </row>
    <row r="131" spans="1:7" s="7" customFormat="1" x14ac:dyDescent="0.25">
      <c r="A131" s="19">
        <f t="shared" si="26"/>
        <v>46345.25</v>
      </c>
      <c r="B131" s="2">
        <f t="shared" si="27"/>
        <v>125</v>
      </c>
      <c r="C131" s="3">
        <f t="shared" ref="C131:C194" si="28">IF(B131="","",$I$10)</f>
        <v>246.35846886056839</v>
      </c>
      <c r="D131" s="3">
        <f t="shared" ref="D131:D194" si="29">IF(C131="","",F130*$I$8/12)</f>
        <v>92.355221887342921</v>
      </c>
      <c r="E131" s="3">
        <f t="shared" ref="E131:E194" si="30">IF(D131="","",C131-D131)</f>
        <v>154.00324697322549</v>
      </c>
      <c r="F131" s="3">
        <f t="shared" ref="F131:F194" si="31">IF(E131="","",F130-E131)</f>
        <v>22602.93027762873</v>
      </c>
      <c r="G131" s="8"/>
    </row>
    <row r="132" spans="1:7" s="7" customFormat="1" x14ac:dyDescent="0.25">
      <c r="A132" s="19">
        <f t="shared" si="26"/>
        <v>46375.6875</v>
      </c>
      <c r="B132" s="2">
        <f t="shared" si="27"/>
        <v>126</v>
      </c>
      <c r="C132" s="3">
        <f t="shared" si="28"/>
        <v>246.35846886056839</v>
      </c>
      <c r="D132" s="3">
        <f t="shared" si="29"/>
        <v>91.730225376709924</v>
      </c>
      <c r="E132" s="3">
        <f t="shared" si="30"/>
        <v>154.62824348385845</v>
      </c>
      <c r="F132" s="3">
        <f t="shared" si="31"/>
        <v>22448.302034144872</v>
      </c>
      <c r="G132" s="8"/>
    </row>
    <row r="133" spans="1:7" s="7" customFormat="1" x14ac:dyDescent="0.25">
      <c r="A133" s="19">
        <f t="shared" si="26"/>
        <v>46406.125</v>
      </c>
      <c r="B133" s="2">
        <f t="shared" si="27"/>
        <v>127</v>
      </c>
      <c r="C133" s="3">
        <f t="shared" si="28"/>
        <v>246.35846886056839</v>
      </c>
      <c r="D133" s="3">
        <f t="shared" si="29"/>
        <v>91.102692421904592</v>
      </c>
      <c r="E133" s="3">
        <f t="shared" si="30"/>
        <v>155.25577643866382</v>
      </c>
      <c r="F133" s="3">
        <f t="shared" si="31"/>
        <v>22293.046257706206</v>
      </c>
      <c r="G133" s="8"/>
    </row>
    <row r="134" spans="1:7" s="7" customFormat="1" x14ac:dyDescent="0.25">
      <c r="A134" s="19">
        <f t="shared" si="26"/>
        <v>46436.5625</v>
      </c>
      <c r="B134" s="2">
        <f t="shared" si="27"/>
        <v>128</v>
      </c>
      <c r="C134" s="3">
        <f t="shared" si="28"/>
        <v>246.35846886056839</v>
      </c>
      <c r="D134" s="3">
        <f t="shared" si="29"/>
        <v>90.472612729191027</v>
      </c>
      <c r="E134" s="3">
        <f t="shared" si="30"/>
        <v>155.88585613137735</v>
      </c>
      <c r="F134" s="3">
        <f t="shared" si="31"/>
        <v>22137.160401574827</v>
      </c>
      <c r="G134" s="8"/>
    </row>
    <row r="135" spans="1:7" s="7" customFormat="1" x14ac:dyDescent="0.25">
      <c r="A135" s="19">
        <f t="shared" si="26"/>
        <v>46467</v>
      </c>
      <c r="B135" s="2">
        <f t="shared" si="27"/>
        <v>129</v>
      </c>
      <c r="C135" s="3">
        <f t="shared" si="28"/>
        <v>246.35846886056839</v>
      </c>
      <c r="D135" s="3">
        <f t="shared" si="29"/>
        <v>89.839975963057839</v>
      </c>
      <c r="E135" s="3">
        <f t="shared" si="30"/>
        <v>156.51849289751055</v>
      </c>
      <c r="F135" s="3">
        <f t="shared" si="31"/>
        <v>21980.641908677317</v>
      </c>
      <c r="G135" s="8"/>
    </row>
    <row r="136" spans="1:7" s="7" customFormat="1" x14ac:dyDescent="0.25">
      <c r="A136" s="19">
        <f t="shared" si="26"/>
        <v>46497.4375</v>
      </c>
      <c r="B136" s="2">
        <f t="shared" si="27"/>
        <v>130</v>
      </c>
      <c r="C136" s="3">
        <f t="shared" si="28"/>
        <v>246.35846886056839</v>
      </c>
      <c r="D136" s="3">
        <f t="shared" si="29"/>
        <v>89.204771746048777</v>
      </c>
      <c r="E136" s="3">
        <f t="shared" si="30"/>
        <v>157.15369711451962</v>
      </c>
      <c r="F136" s="3">
        <f t="shared" si="31"/>
        <v>21823.488211562799</v>
      </c>
      <c r="G136" s="8"/>
    </row>
    <row r="137" spans="1:7" s="7" customFormat="1" x14ac:dyDescent="0.25">
      <c r="A137" s="19">
        <f t="shared" ref="A137:A200" si="32">A136+(($I$14-$I$13)/$I$9)</f>
        <v>46527.875</v>
      </c>
      <c r="B137" s="2">
        <f t="shared" si="27"/>
        <v>131</v>
      </c>
      <c r="C137" s="3">
        <f t="shared" si="28"/>
        <v>246.35846886056839</v>
      </c>
      <c r="D137" s="3">
        <f t="shared" si="29"/>
        <v>88.566989658592362</v>
      </c>
      <c r="E137" s="3">
        <f t="shared" si="30"/>
        <v>157.79147920197602</v>
      </c>
      <c r="F137" s="3">
        <f t="shared" si="31"/>
        <v>21665.696732360822</v>
      </c>
      <c r="G137" s="8"/>
    </row>
    <row r="138" spans="1:7" s="7" customFormat="1" x14ac:dyDescent="0.25">
      <c r="A138" s="19">
        <f t="shared" si="32"/>
        <v>46558.3125</v>
      </c>
      <c r="B138" s="2">
        <f t="shared" ref="B138:B201" si="33">IF(B137&lt;$I$9,B137+1,"")</f>
        <v>132</v>
      </c>
      <c r="C138" s="3">
        <f t="shared" si="28"/>
        <v>246.35846886056839</v>
      </c>
      <c r="D138" s="3">
        <f t="shared" si="29"/>
        <v>87.926619238831009</v>
      </c>
      <c r="E138" s="3">
        <f t="shared" si="30"/>
        <v>158.4318496217374</v>
      </c>
      <c r="F138" s="3">
        <f t="shared" si="31"/>
        <v>21507.264882739084</v>
      </c>
      <c r="G138" s="8"/>
    </row>
    <row r="139" spans="1:7" s="7" customFormat="1" x14ac:dyDescent="0.25">
      <c r="A139" s="19">
        <f t="shared" si="32"/>
        <v>46588.75</v>
      </c>
      <c r="B139" s="2">
        <f t="shared" si="33"/>
        <v>133</v>
      </c>
      <c r="C139" s="3">
        <f t="shared" si="28"/>
        <v>246.35846886056839</v>
      </c>
      <c r="D139" s="3">
        <f t="shared" si="29"/>
        <v>87.283649982449447</v>
      </c>
      <c r="E139" s="3">
        <f t="shared" si="30"/>
        <v>159.07481887811895</v>
      </c>
      <c r="F139" s="3">
        <f t="shared" si="31"/>
        <v>21348.190063860966</v>
      </c>
      <c r="G139" s="8"/>
    </row>
    <row r="140" spans="1:7" s="7" customFormat="1" x14ac:dyDescent="0.25">
      <c r="A140" s="19">
        <f t="shared" si="32"/>
        <v>46619.1875</v>
      </c>
      <c r="B140" s="2">
        <f t="shared" si="33"/>
        <v>134</v>
      </c>
      <c r="C140" s="3">
        <f t="shared" si="28"/>
        <v>246.35846886056839</v>
      </c>
      <c r="D140" s="3">
        <f t="shared" si="29"/>
        <v>86.638071342502428</v>
      </c>
      <c r="E140" s="3">
        <f t="shared" si="30"/>
        <v>159.72039751806597</v>
      </c>
      <c r="F140" s="3">
        <f t="shared" si="31"/>
        <v>21188.469666342899</v>
      </c>
      <c r="G140" s="8"/>
    </row>
    <row r="141" spans="1:7" s="7" customFormat="1" x14ac:dyDescent="0.25">
      <c r="A141" s="19">
        <f t="shared" si="32"/>
        <v>46649.625</v>
      </c>
      <c r="B141" s="2">
        <f t="shared" si="33"/>
        <v>135</v>
      </c>
      <c r="C141" s="3">
        <f t="shared" si="28"/>
        <v>246.35846886056839</v>
      </c>
      <c r="D141" s="3">
        <f t="shared" si="29"/>
        <v>85.989872729241597</v>
      </c>
      <c r="E141" s="3">
        <f t="shared" si="30"/>
        <v>160.3685961313268</v>
      </c>
      <c r="F141" s="3">
        <f t="shared" si="31"/>
        <v>21028.101070211571</v>
      </c>
      <c r="G141" s="8"/>
    </row>
    <row r="142" spans="1:7" s="7" customFormat="1" x14ac:dyDescent="0.25">
      <c r="A142" s="19">
        <f t="shared" si="32"/>
        <v>46680.0625</v>
      </c>
      <c r="B142" s="2">
        <f t="shared" si="33"/>
        <v>136</v>
      </c>
      <c r="C142" s="3">
        <f t="shared" si="28"/>
        <v>246.35846886056839</v>
      </c>
      <c r="D142" s="3">
        <f t="shared" si="29"/>
        <v>85.339043509941959</v>
      </c>
      <c r="E142" s="3">
        <f t="shared" si="30"/>
        <v>161.01942535062642</v>
      </c>
      <c r="F142" s="3">
        <f t="shared" si="31"/>
        <v>20867.081644860944</v>
      </c>
      <c r="G142" s="8"/>
    </row>
    <row r="143" spans="1:7" s="7" customFormat="1" x14ac:dyDescent="0.25">
      <c r="A143" s="19">
        <f t="shared" si="32"/>
        <v>46710.5</v>
      </c>
      <c r="B143" s="2">
        <f t="shared" si="33"/>
        <v>137</v>
      </c>
      <c r="C143" s="3">
        <f t="shared" si="28"/>
        <v>246.35846886056839</v>
      </c>
      <c r="D143" s="3">
        <f t="shared" si="29"/>
        <v>84.685573008727332</v>
      </c>
      <c r="E143" s="3">
        <f t="shared" si="30"/>
        <v>161.67289585184108</v>
      </c>
      <c r="F143" s="3">
        <f t="shared" si="31"/>
        <v>20705.408749009104</v>
      </c>
      <c r="G143" s="8"/>
    </row>
    <row r="144" spans="1:7" s="7" customFormat="1" x14ac:dyDescent="0.25">
      <c r="A144" s="19">
        <f t="shared" si="32"/>
        <v>46740.9375</v>
      </c>
      <c r="B144" s="2">
        <f t="shared" si="33"/>
        <v>138</v>
      </c>
      <c r="C144" s="3">
        <f t="shared" si="28"/>
        <v>246.35846886056839</v>
      </c>
      <c r="D144" s="3">
        <f t="shared" si="29"/>
        <v>84.029450506395278</v>
      </c>
      <c r="E144" s="3">
        <f t="shared" si="30"/>
        <v>162.32901835417312</v>
      </c>
      <c r="F144" s="3">
        <f t="shared" si="31"/>
        <v>20543.079730654932</v>
      </c>
      <c r="G144" s="8"/>
    </row>
    <row r="145" spans="1:7" s="7" customFormat="1" x14ac:dyDescent="0.25">
      <c r="A145" s="19">
        <f t="shared" si="32"/>
        <v>46771.375</v>
      </c>
      <c r="B145" s="2">
        <f t="shared" si="33"/>
        <v>139</v>
      </c>
      <c r="C145" s="3">
        <f t="shared" si="28"/>
        <v>246.35846886056839</v>
      </c>
      <c r="D145" s="3">
        <f t="shared" si="29"/>
        <v>83.370665240241266</v>
      </c>
      <c r="E145" s="3">
        <f t="shared" si="30"/>
        <v>162.98780362032713</v>
      </c>
      <c r="F145" s="3">
        <f t="shared" si="31"/>
        <v>20380.091927034606</v>
      </c>
      <c r="G145" s="8"/>
    </row>
    <row r="146" spans="1:7" s="7" customFormat="1" x14ac:dyDescent="0.25">
      <c r="A146" s="19">
        <f t="shared" si="32"/>
        <v>46801.8125</v>
      </c>
      <c r="B146" s="2">
        <f t="shared" si="33"/>
        <v>140</v>
      </c>
      <c r="C146" s="3">
        <f t="shared" si="28"/>
        <v>246.35846886056839</v>
      </c>
      <c r="D146" s="3">
        <f t="shared" si="29"/>
        <v>82.709206403882106</v>
      </c>
      <c r="E146" s="3">
        <f t="shared" si="30"/>
        <v>163.6492624566863</v>
      </c>
      <c r="F146" s="3">
        <f t="shared" si="31"/>
        <v>20216.44266457792</v>
      </c>
      <c r="G146" s="8"/>
    </row>
    <row r="147" spans="1:7" s="7" customFormat="1" x14ac:dyDescent="0.25">
      <c r="A147" s="19">
        <f t="shared" si="32"/>
        <v>46832.25</v>
      </c>
      <c r="B147" s="2">
        <f t="shared" si="33"/>
        <v>141</v>
      </c>
      <c r="C147" s="3">
        <f t="shared" si="28"/>
        <v>246.35846886056839</v>
      </c>
      <c r="D147" s="3">
        <f t="shared" si="29"/>
        <v>82.045063147078721</v>
      </c>
      <c r="E147" s="3">
        <f t="shared" si="30"/>
        <v>164.31340571348966</v>
      </c>
      <c r="F147" s="3">
        <f t="shared" si="31"/>
        <v>20052.129258864432</v>
      </c>
      <c r="G147" s="8"/>
    </row>
    <row r="148" spans="1:7" s="7" customFormat="1" x14ac:dyDescent="0.25">
      <c r="A148" s="19">
        <f t="shared" si="32"/>
        <v>46862.6875</v>
      </c>
      <c r="B148" s="2">
        <f t="shared" si="33"/>
        <v>142</v>
      </c>
      <c r="C148" s="3">
        <f t="shared" si="28"/>
        <v>246.35846886056839</v>
      </c>
      <c r="D148" s="3">
        <f t="shared" si="29"/>
        <v>81.37822457555815</v>
      </c>
      <c r="E148" s="3">
        <f t="shared" si="30"/>
        <v>164.98024428501026</v>
      </c>
      <c r="F148" s="3">
        <f t="shared" si="31"/>
        <v>19887.149014579423</v>
      </c>
      <c r="G148" s="8"/>
    </row>
    <row r="149" spans="1:7" s="7" customFormat="1" x14ac:dyDescent="0.25">
      <c r="A149" s="19">
        <f t="shared" si="32"/>
        <v>46893.125</v>
      </c>
      <c r="B149" s="2">
        <f t="shared" si="33"/>
        <v>143</v>
      </c>
      <c r="C149" s="3">
        <f t="shared" si="28"/>
        <v>246.35846886056839</v>
      </c>
      <c r="D149" s="3">
        <f t="shared" si="29"/>
        <v>80.708679750834833</v>
      </c>
      <c r="E149" s="3">
        <f t="shared" si="30"/>
        <v>165.64978910973355</v>
      </c>
      <c r="F149" s="3">
        <f t="shared" si="31"/>
        <v>19721.499225469688</v>
      </c>
      <c r="G149" s="8"/>
    </row>
    <row r="150" spans="1:7" s="7" customFormat="1" x14ac:dyDescent="0.25">
      <c r="A150" s="19">
        <f t="shared" si="32"/>
        <v>46923.5625</v>
      </c>
      <c r="B150" s="2">
        <f t="shared" si="33"/>
        <v>144</v>
      </c>
      <c r="C150" s="3">
        <f t="shared" si="28"/>
        <v>246.35846886056839</v>
      </c>
      <c r="D150" s="3">
        <f t="shared" si="29"/>
        <v>80.036417690031143</v>
      </c>
      <c r="E150" s="3">
        <f t="shared" si="30"/>
        <v>166.32205117053724</v>
      </c>
      <c r="F150" s="3">
        <f t="shared" si="31"/>
        <v>19555.177174299151</v>
      </c>
      <c r="G150" s="8"/>
    </row>
    <row r="151" spans="1:7" s="7" customFormat="1" x14ac:dyDescent="0.25">
      <c r="A151" s="19">
        <f t="shared" si="32"/>
        <v>46954</v>
      </c>
      <c r="B151" s="2">
        <f t="shared" si="33"/>
        <v>145</v>
      </c>
      <c r="C151" s="3">
        <f t="shared" si="28"/>
        <v>246.35846886056839</v>
      </c>
      <c r="D151" s="3">
        <f t="shared" si="29"/>
        <v>79.361427365697395</v>
      </c>
      <c r="E151" s="3">
        <f t="shared" si="30"/>
        <v>166.99704149487098</v>
      </c>
      <c r="F151" s="3">
        <f t="shared" si="31"/>
        <v>19388.180132804282</v>
      </c>
      <c r="G151" s="8"/>
    </row>
    <row r="152" spans="1:7" s="7" customFormat="1" x14ac:dyDescent="0.25">
      <c r="A152" s="19">
        <f t="shared" si="32"/>
        <v>46984.4375</v>
      </c>
      <c r="B152" s="2">
        <f t="shared" si="33"/>
        <v>146</v>
      </c>
      <c r="C152" s="3">
        <f t="shared" si="28"/>
        <v>246.35846886056839</v>
      </c>
      <c r="D152" s="3">
        <f t="shared" si="29"/>
        <v>78.683697705630706</v>
      </c>
      <c r="E152" s="3">
        <f t="shared" si="30"/>
        <v>167.67477115493767</v>
      </c>
      <c r="F152" s="3">
        <f t="shared" si="31"/>
        <v>19220.505361649346</v>
      </c>
      <c r="G152" s="8"/>
    </row>
    <row r="153" spans="1:7" s="7" customFormat="1" x14ac:dyDescent="0.25">
      <c r="A153" s="19">
        <f t="shared" si="32"/>
        <v>47014.875</v>
      </c>
      <c r="B153" s="2">
        <f t="shared" si="33"/>
        <v>147</v>
      </c>
      <c r="C153" s="3">
        <f t="shared" si="28"/>
        <v>246.35846886056839</v>
      </c>
      <c r="D153" s="3">
        <f t="shared" si="29"/>
        <v>78.003217592693588</v>
      </c>
      <c r="E153" s="3">
        <f t="shared" si="30"/>
        <v>168.35525126787479</v>
      </c>
      <c r="F153" s="3">
        <f t="shared" si="31"/>
        <v>19052.15011038147</v>
      </c>
      <c r="G153" s="8"/>
    </row>
    <row r="154" spans="1:7" s="7" customFormat="1" x14ac:dyDescent="0.25">
      <c r="A154" s="19">
        <f t="shared" si="32"/>
        <v>47045.3125</v>
      </c>
      <c r="B154" s="2">
        <f t="shared" si="33"/>
        <v>148</v>
      </c>
      <c r="C154" s="3">
        <f t="shared" si="28"/>
        <v>246.35846886056839</v>
      </c>
      <c r="D154" s="3">
        <f t="shared" si="29"/>
        <v>77.319975864631473</v>
      </c>
      <c r="E154" s="3">
        <f t="shared" si="30"/>
        <v>169.03849299593691</v>
      </c>
      <c r="F154" s="3">
        <f t="shared" si="31"/>
        <v>18883.111617385533</v>
      </c>
      <c r="G154" s="8"/>
    </row>
    <row r="155" spans="1:7" s="7" customFormat="1" x14ac:dyDescent="0.25">
      <c r="A155" s="19">
        <f t="shared" si="32"/>
        <v>47075.75</v>
      </c>
      <c r="B155" s="2">
        <f t="shared" si="33"/>
        <v>149</v>
      </c>
      <c r="C155" s="3">
        <f t="shared" si="28"/>
        <v>246.35846886056839</v>
      </c>
      <c r="D155" s="3">
        <f t="shared" si="29"/>
        <v>76.633961313889628</v>
      </c>
      <c r="E155" s="3">
        <f t="shared" si="30"/>
        <v>169.72450754667875</v>
      </c>
      <c r="F155" s="3">
        <f t="shared" si="31"/>
        <v>18713.387109838855</v>
      </c>
      <c r="G155" s="8"/>
    </row>
    <row r="156" spans="1:7" s="7" customFormat="1" x14ac:dyDescent="0.25">
      <c r="A156" s="19">
        <f t="shared" si="32"/>
        <v>47106.1875</v>
      </c>
      <c r="B156" s="2">
        <f t="shared" si="33"/>
        <v>150</v>
      </c>
      <c r="C156" s="3">
        <f t="shared" si="28"/>
        <v>246.35846886056839</v>
      </c>
      <c r="D156" s="3">
        <f t="shared" si="29"/>
        <v>75.945162687429359</v>
      </c>
      <c r="E156" s="3">
        <f t="shared" si="30"/>
        <v>170.41330617313903</v>
      </c>
      <c r="F156" s="3">
        <f t="shared" si="31"/>
        <v>18542.973803665718</v>
      </c>
      <c r="G156" s="8"/>
    </row>
    <row r="157" spans="1:7" s="7" customFormat="1" x14ac:dyDescent="0.25">
      <c r="A157" s="19">
        <f t="shared" si="32"/>
        <v>47136.625</v>
      </c>
      <c r="B157" s="2">
        <f t="shared" si="33"/>
        <v>151</v>
      </c>
      <c r="C157" s="3">
        <f t="shared" si="28"/>
        <v>246.35846886056839</v>
      </c>
      <c r="D157" s="3">
        <f t="shared" si="29"/>
        <v>75.253568686543375</v>
      </c>
      <c r="E157" s="3">
        <f t="shared" si="30"/>
        <v>171.10490017402503</v>
      </c>
      <c r="F157" s="3">
        <f t="shared" si="31"/>
        <v>18371.868903491693</v>
      </c>
      <c r="G157" s="8"/>
    </row>
    <row r="158" spans="1:7" s="7" customFormat="1" x14ac:dyDescent="0.25">
      <c r="A158" s="19">
        <f t="shared" si="32"/>
        <v>47167.0625</v>
      </c>
      <c r="B158" s="2">
        <f t="shared" si="33"/>
        <v>152</v>
      </c>
      <c r="C158" s="3">
        <f t="shared" si="28"/>
        <v>246.35846886056839</v>
      </c>
      <c r="D158" s="3">
        <f t="shared" si="29"/>
        <v>74.559167966670458</v>
      </c>
      <c r="E158" s="3">
        <f t="shared" si="30"/>
        <v>171.79930089389794</v>
      </c>
      <c r="F158" s="3">
        <f t="shared" si="31"/>
        <v>18200.069602597796</v>
      </c>
      <c r="G158" s="8"/>
    </row>
    <row r="159" spans="1:7" s="7" customFormat="1" x14ac:dyDescent="0.25">
      <c r="A159" s="19">
        <f t="shared" si="32"/>
        <v>47197.5</v>
      </c>
      <c r="B159" s="2">
        <f t="shared" si="33"/>
        <v>153</v>
      </c>
      <c r="C159" s="3">
        <f t="shared" si="28"/>
        <v>246.35846886056839</v>
      </c>
      <c r="D159" s="3">
        <f t="shared" si="29"/>
        <v>73.861949137209393</v>
      </c>
      <c r="E159" s="3">
        <f t="shared" si="30"/>
        <v>172.496519723359</v>
      </c>
      <c r="F159" s="3">
        <f t="shared" si="31"/>
        <v>18027.573082874438</v>
      </c>
      <c r="G159" s="8"/>
    </row>
    <row r="160" spans="1:7" s="7" customFormat="1" x14ac:dyDescent="0.25">
      <c r="A160" s="19">
        <f t="shared" si="32"/>
        <v>47227.9375</v>
      </c>
      <c r="B160" s="2">
        <f t="shared" si="33"/>
        <v>154</v>
      </c>
      <c r="C160" s="3">
        <f t="shared" si="28"/>
        <v>246.35846886056839</v>
      </c>
      <c r="D160" s="3">
        <f t="shared" si="29"/>
        <v>73.161900761332092</v>
      </c>
      <c r="E160" s="3">
        <f t="shared" si="30"/>
        <v>173.19656809923629</v>
      </c>
      <c r="F160" s="3">
        <f t="shared" si="31"/>
        <v>17854.376514775202</v>
      </c>
      <c r="G160" s="8"/>
    </row>
    <row r="161" spans="1:7" s="7" customFormat="1" x14ac:dyDescent="0.25">
      <c r="A161" s="19">
        <f t="shared" si="32"/>
        <v>47258.375</v>
      </c>
      <c r="B161" s="2">
        <f t="shared" si="33"/>
        <v>155</v>
      </c>
      <c r="C161" s="3">
        <f t="shared" si="28"/>
        <v>246.35846886056839</v>
      </c>
      <c r="D161" s="3">
        <f t="shared" si="29"/>
        <v>72.459011355796022</v>
      </c>
      <c r="E161" s="3">
        <f t="shared" si="30"/>
        <v>173.89945750477239</v>
      </c>
      <c r="F161" s="3">
        <f t="shared" si="31"/>
        <v>17680.477057270429</v>
      </c>
      <c r="G161" s="8"/>
    </row>
    <row r="162" spans="1:7" s="7" customFormat="1" x14ac:dyDescent="0.25">
      <c r="A162" s="19">
        <f t="shared" si="32"/>
        <v>47288.8125</v>
      </c>
      <c r="B162" s="2">
        <f t="shared" si="33"/>
        <v>156</v>
      </c>
      <c r="C162" s="3">
        <f t="shared" si="28"/>
        <v>246.35846886056839</v>
      </c>
      <c r="D162" s="3">
        <f t="shared" si="29"/>
        <v>71.753269390755818</v>
      </c>
      <c r="E162" s="3">
        <f t="shared" si="30"/>
        <v>174.60519946981259</v>
      </c>
      <c r="F162" s="3">
        <f t="shared" si="31"/>
        <v>17505.871857800616</v>
      </c>
      <c r="G162" s="8"/>
    </row>
    <row r="163" spans="1:7" s="7" customFormat="1" x14ac:dyDescent="0.25">
      <c r="A163" s="19">
        <f t="shared" si="32"/>
        <v>47319.25</v>
      </c>
      <c r="B163" s="2">
        <f t="shared" si="33"/>
        <v>157</v>
      </c>
      <c r="C163" s="3">
        <f t="shared" si="28"/>
        <v>246.35846886056839</v>
      </c>
      <c r="D163" s="3">
        <f t="shared" si="29"/>
        <v>71.04466328957416</v>
      </c>
      <c r="E163" s="3">
        <f t="shared" si="30"/>
        <v>175.31380557099425</v>
      </c>
      <c r="F163" s="3">
        <f t="shared" si="31"/>
        <v>17330.558052229622</v>
      </c>
      <c r="G163" s="8"/>
    </row>
    <row r="164" spans="1:7" s="7" customFormat="1" x14ac:dyDescent="0.25">
      <c r="A164" s="19">
        <f t="shared" si="32"/>
        <v>47349.6875</v>
      </c>
      <c r="B164" s="2">
        <f t="shared" si="33"/>
        <v>158</v>
      </c>
      <c r="C164" s="3">
        <f t="shared" si="28"/>
        <v>246.35846886056839</v>
      </c>
      <c r="D164" s="3">
        <f t="shared" si="29"/>
        <v>70.333181428631875</v>
      </c>
      <c r="E164" s="3">
        <f t="shared" si="30"/>
        <v>176.02528743193653</v>
      </c>
      <c r="F164" s="3">
        <f t="shared" si="31"/>
        <v>17154.532764797685</v>
      </c>
      <c r="G164" s="8"/>
    </row>
    <row r="165" spans="1:7" s="7" customFormat="1" x14ac:dyDescent="0.25">
      <c r="A165" s="19">
        <f t="shared" si="32"/>
        <v>47380.125</v>
      </c>
      <c r="B165" s="2">
        <f t="shared" si="33"/>
        <v>159</v>
      </c>
      <c r="C165" s="3">
        <f t="shared" si="28"/>
        <v>246.35846886056839</v>
      </c>
      <c r="D165" s="3">
        <f t="shared" si="29"/>
        <v>69.618812137137269</v>
      </c>
      <c r="E165" s="3">
        <f t="shared" si="30"/>
        <v>176.73965672343112</v>
      </c>
      <c r="F165" s="3">
        <f t="shared" si="31"/>
        <v>16977.793108074253</v>
      </c>
      <c r="G165" s="8"/>
    </row>
    <row r="166" spans="1:7" s="7" customFormat="1" x14ac:dyDescent="0.25">
      <c r="A166" s="19">
        <f t="shared" si="32"/>
        <v>47410.5625</v>
      </c>
      <c r="B166" s="2">
        <f t="shared" si="33"/>
        <v>160</v>
      </c>
      <c r="C166" s="3">
        <f t="shared" si="28"/>
        <v>246.35846886056839</v>
      </c>
      <c r="D166" s="3">
        <f t="shared" si="29"/>
        <v>68.901543696934681</v>
      </c>
      <c r="E166" s="3">
        <f t="shared" si="30"/>
        <v>177.45692516363371</v>
      </c>
      <c r="F166" s="3">
        <f t="shared" si="31"/>
        <v>16800.336182910618</v>
      </c>
      <c r="G166" s="8"/>
    </row>
    <row r="167" spans="1:7" s="7" customFormat="1" x14ac:dyDescent="0.25">
      <c r="A167" s="19">
        <f t="shared" si="32"/>
        <v>47441</v>
      </c>
      <c r="B167" s="2">
        <f t="shared" si="33"/>
        <v>161</v>
      </c>
      <c r="C167" s="3">
        <f t="shared" si="28"/>
        <v>246.35846886056839</v>
      </c>
      <c r="D167" s="3">
        <f t="shared" si="29"/>
        <v>68.18136434231225</v>
      </c>
      <c r="E167" s="3">
        <f t="shared" si="30"/>
        <v>178.17710451825616</v>
      </c>
      <c r="F167" s="3">
        <f t="shared" si="31"/>
        <v>16622.15907839236</v>
      </c>
      <c r="G167" s="8"/>
    </row>
    <row r="168" spans="1:7" s="7" customFormat="1" x14ac:dyDescent="0.25">
      <c r="A168" s="19">
        <f t="shared" si="32"/>
        <v>47471.4375</v>
      </c>
      <c r="B168" s="2">
        <f t="shared" si="33"/>
        <v>162</v>
      </c>
      <c r="C168" s="3">
        <f t="shared" si="28"/>
        <v>246.35846886056839</v>
      </c>
      <c r="D168" s="3">
        <f t="shared" si="29"/>
        <v>67.45826225980899</v>
      </c>
      <c r="E168" s="3">
        <f t="shared" si="30"/>
        <v>178.90020660075942</v>
      </c>
      <c r="F168" s="3">
        <f t="shared" si="31"/>
        <v>16443.258871791601</v>
      </c>
      <c r="G168" s="8"/>
    </row>
    <row r="169" spans="1:7" s="7" customFormat="1" x14ac:dyDescent="0.25">
      <c r="A169" s="19">
        <f t="shared" si="32"/>
        <v>47501.875</v>
      </c>
      <c r="B169" s="2">
        <f t="shared" si="33"/>
        <v>163</v>
      </c>
      <c r="C169" s="3">
        <f t="shared" si="28"/>
        <v>246.35846886056839</v>
      </c>
      <c r="D169" s="3">
        <f t="shared" si="29"/>
        <v>66.73222558802091</v>
      </c>
      <c r="E169" s="3">
        <f t="shared" si="30"/>
        <v>179.62624327254747</v>
      </c>
      <c r="F169" s="3">
        <f t="shared" si="31"/>
        <v>16263.632628519053</v>
      </c>
      <c r="G169" s="8"/>
    </row>
    <row r="170" spans="1:7" s="7" customFormat="1" x14ac:dyDescent="0.25">
      <c r="A170" s="19">
        <f t="shared" si="32"/>
        <v>47532.3125</v>
      </c>
      <c r="B170" s="2">
        <f t="shared" si="33"/>
        <v>164</v>
      </c>
      <c r="C170" s="3">
        <f t="shared" si="28"/>
        <v>246.35846886056839</v>
      </c>
      <c r="D170" s="3">
        <f t="shared" si="29"/>
        <v>66.003242417406497</v>
      </c>
      <c r="E170" s="3">
        <f t="shared" si="30"/>
        <v>180.35522644316188</v>
      </c>
      <c r="F170" s="3">
        <f t="shared" si="31"/>
        <v>16083.277402075892</v>
      </c>
      <c r="G170" s="8"/>
    </row>
    <row r="171" spans="1:7" s="7" customFormat="1" x14ac:dyDescent="0.25">
      <c r="A171" s="19">
        <f t="shared" si="32"/>
        <v>47562.75</v>
      </c>
      <c r="B171" s="2">
        <f t="shared" si="33"/>
        <v>165</v>
      </c>
      <c r="C171" s="3">
        <f t="shared" si="28"/>
        <v>246.35846886056839</v>
      </c>
      <c r="D171" s="3">
        <f t="shared" si="29"/>
        <v>65.271300790091331</v>
      </c>
      <c r="E171" s="3">
        <f t="shared" si="30"/>
        <v>181.08716807047705</v>
      </c>
      <c r="F171" s="3">
        <f t="shared" si="31"/>
        <v>15902.190234005415</v>
      </c>
      <c r="G171" s="8"/>
    </row>
    <row r="172" spans="1:7" s="7" customFormat="1" x14ac:dyDescent="0.25">
      <c r="A172" s="19">
        <f t="shared" si="32"/>
        <v>47593.1875</v>
      </c>
      <c r="B172" s="2">
        <f t="shared" si="33"/>
        <v>166</v>
      </c>
      <c r="C172" s="3">
        <f t="shared" si="28"/>
        <v>246.35846886056839</v>
      </c>
      <c r="D172" s="3">
        <f t="shared" si="29"/>
        <v>64.536388699671974</v>
      </c>
      <c r="E172" s="3">
        <f t="shared" si="30"/>
        <v>181.82208016089641</v>
      </c>
      <c r="F172" s="3">
        <f t="shared" si="31"/>
        <v>15720.368153844518</v>
      </c>
      <c r="G172" s="8"/>
    </row>
    <row r="173" spans="1:7" s="7" customFormat="1" x14ac:dyDescent="0.25">
      <c r="A173" s="19">
        <f t="shared" si="32"/>
        <v>47623.625</v>
      </c>
      <c r="B173" s="2">
        <f t="shared" si="33"/>
        <v>167</v>
      </c>
      <c r="C173" s="3">
        <f t="shared" si="28"/>
        <v>246.35846886056839</v>
      </c>
      <c r="D173" s="3">
        <f t="shared" si="29"/>
        <v>63.798494091019002</v>
      </c>
      <c r="E173" s="3">
        <f t="shared" si="30"/>
        <v>182.5599747695494</v>
      </c>
      <c r="F173" s="3">
        <f t="shared" si="31"/>
        <v>15537.808179074969</v>
      </c>
      <c r="G173" s="8"/>
    </row>
    <row r="174" spans="1:7" s="7" customFormat="1" x14ac:dyDescent="0.25">
      <c r="A174" s="19">
        <f t="shared" si="32"/>
        <v>47654.0625</v>
      </c>
      <c r="B174" s="2">
        <f t="shared" si="33"/>
        <v>168</v>
      </c>
      <c r="C174" s="3">
        <f t="shared" si="28"/>
        <v>246.35846886056839</v>
      </c>
      <c r="D174" s="3">
        <f t="shared" si="29"/>
        <v>63.057604860079245</v>
      </c>
      <c r="E174" s="3">
        <f t="shared" si="30"/>
        <v>183.30086400048916</v>
      </c>
      <c r="F174" s="3">
        <f t="shared" si="31"/>
        <v>15354.507315074479</v>
      </c>
      <c r="G174" s="8"/>
    </row>
    <row r="175" spans="1:7" s="7" customFormat="1" x14ac:dyDescent="0.25">
      <c r="A175" s="19">
        <f t="shared" si="32"/>
        <v>47684.5</v>
      </c>
      <c r="B175" s="2">
        <f t="shared" si="33"/>
        <v>169</v>
      </c>
      <c r="C175" s="3">
        <f t="shared" si="28"/>
        <v>246.35846886056839</v>
      </c>
      <c r="D175" s="3">
        <f t="shared" si="29"/>
        <v>62.313708853677262</v>
      </c>
      <c r="E175" s="3">
        <f t="shared" si="30"/>
        <v>184.04476000689112</v>
      </c>
      <c r="F175" s="3">
        <f t="shared" si="31"/>
        <v>15170.462555067588</v>
      </c>
      <c r="G175" s="8"/>
    </row>
    <row r="176" spans="1:7" s="7" customFormat="1" x14ac:dyDescent="0.25">
      <c r="A176" s="19">
        <f t="shared" si="32"/>
        <v>47714.9375</v>
      </c>
      <c r="B176" s="2">
        <f t="shared" si="33"/>
        <v>170</v>
      </c>
      <c r="C176" s="3">
        <f t="shared" si="28"/>
        <v>246.35846886056839</v>
      </c>
      <c r="D176" s="3">
        <f t="shared" si="29"/>
        <v>61.566793869315966</v>
      </c>
      <c r="E176" s="3">
        <f t="shared" si="30"/>
        <v>184.79167499125242</v>
      </c>
      <c r="F176" s="3">
        <f t="shared" si="31"/>
        <v>14985.670880076335</v>
      </c>
      <c r="G176" s="8"/>
    </row>
    <row r="177" spans="1:7" s="7" customFormat="1" x14ac:dyDescent="0.25">
      <c r="A177" s="19">
        <f t="shared" si="32"/>
        <v>47745.375</v>
      </c>
      <c r="B177" s="2">
        <f t="shared" si="33"/>
        <v>171</v>
      </c>
      <c r="C177" s="3">
        <f t="shared" si="28"/>
        <v>246.35846886056839</v>
      </c>
      <c r="D177" s="3">
        <f t="shared" si="29"/>
        <v>60.816847654976463</v>
      </c>
      <c r="E177" s="3">
        <f t="shared" si="30"/>
        <v>185.54162120559192</v>
      </c>
      <c r="F177" s="3">
        <f t="shared" si="31"/>
        <v>14800.129258870744</v>
      </c>
      <c r="G177" s="8"/>
    </row>
    <row r="178" spans="1:7" s="7" customFormat="1" x14ac:dyDescent="0.25">
      <c r="A178" s="19">
        <f t="shared" si="32"/>
        <v>47775.8125</v>
      </c>
      <c r="B178" s="2">
        <f t="shared" si="33"/>
        <v>172</v>
      </c>
      <c r="C178" s="3">
        <f t="shared" si="28"/>
        <v>246.35846886056839</v>
      </c>
      <c r="D178" s="3">
        <f t="shared" si="29"/>
        <v>60.0638579089171</v>
      </c>
      <c r="E178" s="3">
        <f t="shared" si="30"/>
        <v>186.29461095165129</v>
      </c>
      <c r="F178" s="3">
        <f t="shared" si="31"/>
        <v>14613.834647919093</v>
      </c>
      <c r="G178" s="8"/>
    </row>
    <row r="179" spans="1:7" s="7" customFormat="1" x14ac:dyDescent="0.25">
      <c r="A179" s="19">
        <f t="shared" si="32"/>
        <v>47806.25</v>
      </c>
      <c r="B179" s="2">
        <f t="shared" si="33"/>
        <v>173</v>
      </c>
      <c r="C179" s="3">
        <f t="shared" si="28"/>
        <v>246.35846886056839</v>
      </c>
      <c r="D179" s="3">
        <f t="shared" si="29"/>
        <v>59.307812279471655</v>
      </c>
      <c r="E179" s="3">
        <f t="shared" si="30"/>
        <v>187.05065658109675</v>
      </c>
      <c r="F179" s="3">
        <f t="shared" si="31"/>
        <v>14426.783991337996</v>
      </c>
      <c r="G179" s="8"/>
    </row>
    <row r="180" spans="1:7" s="7" customFormat="1" x14ac:dyDescent="0.25">
      <c r="A180" s="19">
        <f t="shared" si="32"/>
        <v>47836.6875</v>
      </c>
      <c r="B180" s="2">
        <f t="shared" si="33"/>
        <v>174</v>
      </c>
      <c r="C180" s="3">
        <f t="shared" si="28"/>
        <v>246.35846886056839</v>
      </c>
      <c r="D180" s="3">
        <f t="shared" si="29"/>
        <v>58.5486983648467</v>
      </c>
      <c r="E180" s="3">
        <f t="shared" si="30"/>
        <v>187.80977049572169</v>
      </c>
      <c r="F180" s="3">
        <f t="shared" si="31"/>
        <v>14238.974220842274</v>
      </c>
      <c r="G180" s="8"/>
    </row>
    <row r="181" spans="1:7" s="7" customFormat="1" x14ac:dyDescent="0.25">
      <c r="A181" s="19">
        <f t="shared" si="32"/>
        <v>47867.125</v>
      </c>
      <c r="B181" s="2">
        <f t="shared" si="33"/>
        <v>175</v>
      </c>
      <c r="C181" s="3">
        <f t="shared" si="28"/>
        <v>246.35846886056839</v>
      </c>
      <c r="D181" s="3">
        <f t="shared" si="29"/>
        <v>57.786503712918233</v>
      </c>
      <c r="E181" s="3">
        <f t="shared" si="30"/>
        <v>188.57196514765016</v>
      </c>
      <c r="F181" s="3">
        <f t="shared" si="31"/>
        <v>14050.402255694624</v>
      </c>
      <c r="G181" s="8"/>
    </row>
    <row r="182" spans="1:7" s="7" customFormat="1" x14ac:dyDescent="0.25">
      <c r="A182" s="19">
        <f t="shared" si="32"/>
        <v>47897.5625</v>
      </c>
      <c r="B182" s="2">
        <f t="shared" si="33"/>
        <v>176</v>
      </c>
      <c r="C182" s="3">
        <f t="shared" si="28"/>
        <v>246.35846886056839</v>
      </c>
      <c r="D182" s="3">
        <f t="shared" si="29"/>
        <v>57.021215821027347</v>
      </c>
      <c r="E182" s="3">
        <f t="shared" si="30"/>
        <v>189.33725303954105</v>
      </c>
      <c r="F182" s="3">
        <f t="shared" si="31"/>
        <v>13861.065002655083</v>
      </c>
      <c r="G182" s="8"/>
    </row>
    <row r="183" spans="1:7" s="7" customFormat="1" x14ac:dyDescent="0.25">
      <c r="A183" s="19">
        <f t="shared" si="32"/>
        <v>47928</v>
      </c>
      <c r="B183" s="2">
        <f t="shared" si="33"/>
        <v>177</v>
      </c>
      <c r="C183" s="3">
        <f t="shared" si="28"/>
        <v>246.35846886056839</v>
      </c>
      <c r="D183" s="3">
        <f t="shared" si="29"/>
        <v>56.252822135775212</v>
      </c>
      <c r="E183" s="3">
        <f t="shared" si="30"/>
        <v>190.10564672479319</v>
      </c>
      <c r="F183" s="3">
        <f t="shared" si="31"/>
        <v>13670.95935593029</v>
      </c>
      <c r="G183" s="8"/>
    </row>
    <row r="184" spans="1:7" s="7" customFormat="1" x14ac:dyDescent="0.25">
      <c r="A184" s="19">
        <f t="shared" si="32"/>
        <v>47958.4375</v>
      </c>
      <c r="B184" s="2">
        <f t="shared" si="33"/>
        <v>178</v>
      </c>
      <c r="C184" s="3">
        <f t="shared" si="28"/>
        <v>246.35846886056839</v>
      </c>
      <c r="D184" s="3">
        <f t="shared" si="29"/>
        <v>55.481310052817093</v>
      </c>
      <c r="E184" s="3">
        <f t="shared" si="30"/>
        <v>190.8771588077513</v>
      </c>
      <c r="F184" s="3">
        <f t="shared" si="31"/>
        <v>13480.08219712254</v>
      </c>
      <c r="G184" s="8"/>
    </row>
    <row r="185" spans="1:7" s="7" customFormat="1" x14ac:dyDescent="0.25">
      <c r="A185" s="19">
        <f t="shared" si="32"/>
        <v>47988.875</v>
      </c>
      <c r="B185" s="2">
        <f t="shared" si="33"/>
        <v>179</v>
      </c>
      <c r="C185" s="3">
        <f t="shared" si="28"/>
        <v>246.35846886056839</v>
      </c>
      <c r="D185" s="3">
        <f t="shared" si="29"/>
        <v>54.706666916655642</v>
      </c>
      <c r="E185" s="3">
        <f t="shared" si="30"/>
        <v>191.65180194391274</v>
      </c>
      <c r="F185" s="3">
        <f t="shared" si="31"/>
        <v>13288.430395178626</v>
      </c>
      <c r="G185" s="8"/>
    </row>
    <row r="186" spans="1:7" s="7" customFormat="1" x14ac:dyDescent="0.25">
      <c r="A186" s="19">
        <f t="shared" si="32"/>
        <v>48019.3125</v>
      </c>
      <c r="B186" s="2">
        <f t="shared" si="33"/>
        <v>180</v>
      </c>
      <c r="C186" s="3">
        <f t="shared" si="28"/>
        <v>246.35846886056839</v>
      </c>
      <c r="D186" s="3">
        <f t="shared" si="29"/>
        <v>53.928880020433262</v>
      </c>
      <c r="E186" s="3">
        <f t="shared" si="30"/>
        <v>192.42958884013512</v>
      </c>
      <c r="F186" s="3">
        <f t="shared" si="31"/>
        <v>13096.00080633849</v>
      </c>
      <c r="G186" s="8"/>
    </row>
    <row r="187" spans="1:7" s="7" customFormat="1" x14ac:dyDescent="0.25">
      <c r="A187" s="19">
        <f t="shared" si="32"/>
        <v>48049.75</v>
      </c>
      <c r="B187" s="2">
        <f t="shared" si="33"/>
        <v>181</v>
      </c>
      <c r="C187" s="3">
        <f t="shared" si="28"/>
        <v>246.35846886056839</v>
      </c>
      <c r="D187" s="3">
        <f t="shared" si="29"/>
        <v>53.147936605723707</v>
      </c>
      <c r="E187" s="3">
        <f t="shared" si="30"/>
        <v>193.21053225484468</v>
      </c>
      <c r="F187" s="3">
        <f t="shared" si="31"/>
        <v>12902.790274083645</v>
      </c>
      <c r="G187" s="8"/>
    </row>
    <row r="188" spans="1:7" s="7" customFormat="1" x14ac:dyDescent="0.25">
      <c r="A188" s="19">
        <f t="shared" si="32"/>
        <v>48080.1875</v>
      </c>
      <c r="B188" s="2">
        <f t="shared" si="33"/>
        <v>182</v>
      </c>
      <c r="C188" s="3">
        <f t="shared" si="28"/>
        <v>246.35846886056839</v>
      </c>
      <c r="D188" s="3">
        <f t="shared" si="29"/>
        <v>52.363823862322796</v>
      </c>
      <c r="E188" s="3">
        <f t="shared" si="30"/>
        <v>193.9946449982456</v>
      </c>
      <c r="F188" s="3">
        <f t="shared" si="31"/>
        <v>12708.7956290854</v>
      </c>
      <c r="G188" s="8"/>
    </row>
    <row r="189" spans="1:7" s="7" customFormat="1" x14ac:dyDescent="0.25">
      <c r="A189" s="19">
        <f t="shared" si="32"/>
        <v>48110.625</v>
      </c>
      <c r="B189" s="2">
        <f t="shared" si="33"/>
        <v>183</v>
      </c>
      <c r="C189" s="3">
        <f t="shared" si="28"/>
        <v>246.35846886056839</v>
      </c>
      <c r="D189" s="3">
        <f t="shared" si="29"/>
        <v>51.57652892803825</v>
      </c>
      <c r="E189" s="3">
        <f t="shared" si="30"/>
        <v>194.78193993253015</v>
      </c>
      <c r="F189" s="3">
        <f t="shared" si="31"/>
        <v>12514.013689152869</v>
      </c>
      <c r="G189" s="8"/>
    </row>
    <row r="190" spans="1:7" s="7" customFormat="1" x14ac:dyDescent="0.25">
      <c r="A190" s="19">
        <f t="shared" si="32"/>
        <v>48141.0625</v>
      </c>
      <c r="B190" s="2">
        <f t="shared" si="33"/>
        <v>184</v>
      </c>
      <c r="C190" s="3">
        <f t="shared" si="28"/>
        <v>246.35846886056839</v>
      </c>
      <c r="D190" s="3">
        <f t="shared" si="29"/>
        <v>50.786038888478721</v>
      </c>
      <c r="E190" s="3">
        <f t="shared" si="30"/>
        <v>195.57242997208968</v>
      </c>
      <c r="F190" s="3">
        <f t="shared" si="31"/>
        <v>12318.44125918078</v>
      </c>
      <c r="G190" s="8"/>
    </row>
    <row r="191" spans="1:7" s="7" customFormat="1" x14ac:dyDescent="0.25">
      <c r="A191" s="19">
        <f t="shared" si="32"/>
        <v>48171.5</v>
      </c>
      <c r="B191" s="2">
        <f t="shared" si="33"/>
        <v>185</v>
      </c>
      <c r="C191" s="3">
        <f t="shared" si="28"/>
        <v>246.35846886056839</v>
      </c>
      <c r="D191" s="3">
        <f t="shared" si="29"/>
        <v>49.992340776841992</v>
      </c>
      <c r="E191" s="3">
        <f t="shared" si="30"/>
        <v>196.36612808372641</v>
      </c>
      <c r="F191" s="3">
        <f t="shared" si="31"/>
        <v>12122.075131097054</v>
      </c>
      <c r="G191" s="8"/>
    </row>
    <row r="192" spans="1:7" s="7" customFormat="1" x14ac:dyDescent="0.25">
      <c r="A192" s="19">
        <f t="shared" si="32"/>
        <v>48201.9375</v>
      </c>
      <c r="B192" s="2">
        <f t="shared" si="33"/>
        <v>186</v>
      </c>
      <c r="C192" s="3">
        <f t="shared" si="28"/>
        <v>246.35846886056839</v>
      </c>
      <c r="D192" s="3">
        <f t="shared" si="29"/>
        <v>49.195421573702212</v>
      </c>
      <c r="E192" s="3">
        <f t="shared" si="30"/>
        <v>197.16304728686617</v>
      </c>
      <c r="F192" s="3">
        <f t="shared" si="31"/>
        <v>11924.912083810188</v>
      </c>
      <c r="G192" s="8"/>
    </row>
    <row r="193" spans="1:7" s="7" customFormat="1" x14ac:dyDescent="0.25">
      <c r="A193" s="19">
        <f t="shared" si="32"/>
        <v>48232.375</v>
      </c>
      <c r="B193" s="2">
        <f t="shared" si="33"/>
        <v>187</v>
      </c>
      <c r="C193" s="3">
        <f t="shared" si="28"/>
        <v>246.35846886056839</v>
      </c>
      <c r="D193" s="3">
        <f t="shared" si="29"/>
        <v>48.395268206796345</v>
      </c>
      <c r="E193" s="3">
        <f t="shared" si="30"/>
        <v>197.96320065377205</v>
      </c>
      <c r="F193" s="3">
        <f t="shared" si="31"/>
        <v>11726.948883156416</v>
      </c>
      <c r="G193" s="8"/>
    </row>
    <row r="194" spans="1:7" s="7" customFormat="1" x14ac:dyDescent="0.25">
      <c r="A194" s="19">
        <f t="shared" si="32"/>
        <v>48262.8125</v>
      </c>
      <c r="B194" s="2">
        <f t="shared" si="33"/>
        <v>188</v>
      </c>
      <c r="C194" s="3">
        <f t="shared" si="28"/>
        <v>246.35846886056839</v>
      </c>
      <c r="D194" s="3">
        <f t="shared" si="29"/>
        <v>47.591867550809788</v>
      </c>
      <c r="E194" s="3">
        <f t="shared" si="30"/>
        <v>198.76660130975861</v>
      </c>
      <c r="F194" s="3">
        <f t="shared" si="31"/>
        <v>11528.182281846657</v>
      </c>
      <c r="G194" s="8"/>
    </row>
    <row r="195" spans="1:7" s="7" customFormat="1" x14ac:dyDescent="0.25">
      <c r="A195" s="19">
        <f t="shared" si="32"/>
        <v>48293.25</v>
      </c>
      <c r="B195" s="2">
        <f t="shared" si="33"/>
        <v>189</v>
      </c>
      <c r="C195" s="3">
        <f t="shared" ref="C195:C214" si="34">IF(B195="","",$I$10)</f>
        <v>246.35846886056839</v>
      </c>
      <c r="D195" s="3">
        <f t="shared" ref="D195:D214" si="35">IF(C195="","",F194*$I$8/12)</f>
        <v>46.785206427161022</v>
      </c>
      <c r="E195" s="3">
        <f t="shared" ref="E195:E214" si="36">IF(D195="","",C195-D195)</f>
        <v>199.57326243340736</v>
      </c>
      <c r="F195" s="3">
        <f t="shared" ref="F195:F214" si="37">IF(E195="","",F194-E195)</f>
        <v>11328.60901941325</v>
      </c>
      <c r="G195" s="8"/>
    </row>
    <row r="196" spans="1:7" s="7" customFormat="1" x14ac:dyDescent="0.25">
      <c r="A196" s="19">
        <f t="shared" si="32"/>
        <v>48323.6875</v>
      </c>
      <c r="B196" s="2">
        <f t="shared" si="33"/>
        <v>190</v>
      </c>
      <c r="C196" s="3">
        <f t="shared" si="34"/>
        <v>246.35846886056839</v>
      </c>
      <c r="D196" s="3">
        <f t="shared" si="35"/>
        <v>45.975271603785444</v>
      </c>
      <c r="E196" s="3">
        <f t="shared" si="36"/>
        <v>200.38319725678295</v>
      </c>
      <c r="F196" s="3">
        <f t="shared" si="37"/>
        <v>11128.225822156468</v>
      </c>
      <c r="G196" s="8"/>
    </row>
    <row r="197" spans="1:7" s="7" customFormat="1" x14ac:dyDescent="0.25">
      <c r="A197" s="19">
        <f t="shared" si="32"/>
        <v>48354.125</v>
      </c>
      <c r="B197" s="2">
        <f t="shared" si="33"/>
        <v>191</v>
      </c>
      <c r="C197" s="3">
        <f t="shared" si="34"/>
        <v>246.35846886056839</v>
      </c>
      <c r="D197" s="3">
        <f t="shared" si="35"/>
        <v>45.162049794918339</v>
      </c>
      <c r="E197" s="3">
        <f t="shared" si="36"/>
        <v>201.19641906565005</v>
      </c>
      <c r="F197" s="3">
        <f t="shared" si="37"/>
        <v>10927.029403090817</v>
      </c>
      <c r="G197" s="8"/>
    </row>
    <row r="198" spans="1:7" s="7" customFormat="1" x14ac:dyDescent="0.25">
      <c r="A198" s="19">
        <f t="shared" si="32"/>
        <v>48384.5625</v>
      </c>
      <c r="B198" s="2">
        <f t="shared" si="33"/>
        <v>192</v>
      </c>
      <c r="C198" s="3">
        <f t="shared" si="34"/>
        <v>246.35846886056839</v>
      </c>
      <c r="D198" s="3">
        <f t="shared" si="35"/>
        <v>44.345527660876904</v>
      </c>
      <c r="E198" s="3">
        <f t="shared" si="36"/>
        <v>202.01294119969148</v>
      </c>
      <c r="F198" s="3">
        <f t="shared" si="37"/>
        <v>10725.016461891126</v>
      </c>
      <c r="G198" s="8"/>
    </row>
    <row r="199" spans="1:7" s="7" customFormat="1" x14ac:dyDescent="0.25">
      <c r="A199" s="19">
        <f t="shared" si="32"/>
        <v>48415</v>
      </c>
      <c r="B199" s="2">
        <f t="shared" si="33"/>
        <v>193</v>
      </c>
      <c r="C199" s="3">
        <f t="shared" si="34"/>
        <v>246.35846886056839</v>
      </c>
      <c r="D199" s="3">
        <f t="shared" si="35"/>
        <v>43.52569180784149</v>
      </c>
      <c r="E199" s="3">
        <f t="shared" si="36"/>
        <v>202.8327770527269</v>
      </c>
      <c r="F199" s="3">
        <f t="shared" si="37"/>
        <v>10522.183684838399</v>
      </c>
      <c r="G199" s="8"/>
    </row>
    <row r="200" spans="1:7" s="7" customFormat="1" x14ac:dyDescent="0.25">
      <c r="A200" s="19">
        <f t="shared" si="32"/>
        <v>48445.4375</v>
      </c>
      <c r="B200" s="2">
        <f t="shared" si="33"/>
        <v>194</v>
      </c>
      <c r="C200" s="3">
        <f t="shared" si="34"/>
        <v>246.35846886056839</v>
      </c>
      <c r="D200" s="3">
        <f t="shared" si="35"/>
        <v>42.702528787635835</v>
      </c>
      <c r="E200" s="3">
        <f t="shared" si="36"/>
        <v>203.65594007293257</v>
      </c>
      <c r="F200" s="3">
        <f t="shared" si="37"/>
        <v>10318.527744765466</v>
      </c>
      <c r="G200" s="8"/>
    </row>
    <row r="201" spans="1:7" s="7" customFormat="1" x14ac:dyDescent="0.25">
      <c r="A201" s="19">
        <f t="shared" ref="A201:A246" si="38">A200+(($I$14-$I$13)/$I$9)</f>
        <v>48475.875</v>
      </c>
      <c r="B201" s="2">
        <f t="shared" si="33"/>
        <v>195</v>
      </c>
      <c r="C201" s="3">
        <f t="shared" si="34"/>
        <v>246.35846886056839</v>
      </c>
      <c r="D201" s="3">
        <f t="shared" si="35"/>
        <v>41.87602509750652</v>
      </c>
      <c r="E201" s="3">
        <f t="shared" si="36"/>
        <v>204.48244376306187</v>
      </c>
      <c r="F201" s="3">
        <f t="shared" si="37"/>
        <v>10114.045301002405</v>
      </c>
      <c r="G201" s="8"/>
    </row>
    <row r="202" spans="1:7" s="7" customFormat="1" x14ac:dyDescent="0.25">
      <c r="A202" s="19">
        <f t="shared" si="38"/>
        <v>48506.3125</v>
      </c>
      <c r="B202" s="2">
        <f t="shared" ref="B202:B246" si="39">IF(B201&lt;$I$9,B201+1,"")</f>
        <v>196</v>
      </c>
      <c r="C202" s="3">
        <f t="shared" si="34"/>
        <v>246.35846886056839</v>
      </c>
      <c r="D202" s="3">
        <f t="shared" si="35"/>
        <v>41.046167179901424</v>
      </c>
      <c r="E202" s="3">
        <f t="shared" si="36"/>
        <v>205.31230168066696</v>
      </c>
      <c r="F202" s="3">
        <f t="shared" si="37"/>
        <v>9908.7329993217372</v>
      </c>
      <c r="G202" s="8"/>
    </row>
    <row r="203" spans="1:7" s="7" customFormat="1" x14ac:dyDescent="0.25">
      <c r="A203" s="19">
        <f t="shared" si="38"/>
        <v>48536.75</v>
      </c>
      <c r="B203" s="2">
        <f t="shared" si="39"/>
        <v>197</v>
      </c>
      <c r="C203" s="3">
        <f t="shared" si="34"/>
        <v>246.35846886056839</v>
      </c>
      <c r="D203" s="3">
        <f t="shared" si="35"/>
        <v>40.212941422247383</v>
      </c>
      <c r="E203" s="3">
        <f t="shared" si="36"/>
        <v>206.14552743832101</v>
      </c>
      <c r="F203" s="3">
        <f t="shared" si="37"/>
        <v>9702.5874718834166</v>
      </c>
      <c r="G203" s="8"/>
    </row>
    <row r="204" spans="1:7" s="7" customFormat="1" x14ac:dyDescent="0.25">
      <c r="A204" s="19">
        <f t="shared" si="38"/>
        <v>48567.1875</v>
      </c>
      <c r="B204" s="2">
        <f t="shared" si="39"/>
        <v>198</v>
      </c>
      <c r="C204" s="3">
        <f t="shared" si="34"/>
        <v>246.35846886056839</v>
      </c>
      <c r="D204" s="3">
        <f t="shared" si="35"/>
        <v>39.376334156726863</v>
      </c>
      <c r="E204" s="3">
        <f t="shared" si="36"/>
        <v>206.98213470384152</v>
      </c>
      <c r="F204" s="3">
        <f t="shared" si="37"/>
        <v>9495.6053371795751</v>
      </c>
      <c r="G204" s="8"/>
    </row>
    <row r="205" spans="1:7" s="7" customFormat="1" x14ac:dyDescent="0.25">
      <c r="A205" s="19">
        <f t="shared" si="38"/>
        <v>48597.625</v>
      </c>
      <c r="B205" s="2">
        <f t="shared" si="39"/>
        <v>199</v>
      </c>
      <c r="C205" s="3">
        <f t="shared" si="34"/>
        <v>246.35846886056839</v>
      </c>
      <c r="D205" s="3">
        <f t="shared" si="35"/>
        <v>38.536331660053776</v>
      </c>
      <c r="E205" s="3">
        <f t="shared" si="36"/>
        <v>207.82213720051462</v>
      </c>
      <c r="F205" s="3">
        <f t="shared" si="37"/>
        <v>9287.7831999790596</v>
      </c>
      <c r="G205" s="8"/>
    </row>
    <row r="206" spans="1:7" s="7" customFormat="1" x14ac:dyDescent="0.25">
      <c r="A206" s="19">
        <f t="shared" si="38"/>
        <v>48628.0625</v>
      </c>
      <c r="B206" s="2">
        <f t="shared" si="39"/>
        <v>200</v>
      </c>
      <c r="C206" s="3">
        <f t="shared" si="34"/>
        <v>246.35846886056839</v>
      </c>
      <c r="D206" s="3">
        <f t="shared" si="35"/>
        <v>37.692920153248352</v>
      </c>
      <c r="E206" s="3">
        <f t="shared" si="36"/>
        <v>208.66554870732006</v>
      </c>
      <c r="F206" s="3">
        <f t="shared" si="37"/>
        <v>9079.1176512717393</v>
      </c>
      <c r="G206" s="8"/>
    </row>
    <row r="207" spans="1:7" s="7" customFormat="1" x14ac:dyDescent="0.25">
      <c r="A207" s="19">
        <f t="shared" si="38"/>
        <v>48658.5</v>
      </c>
      <c r="B207" s="2">
        <f t="shared" si="39"/>
        <v>201</v>
      </c>
      <c r="C207" s="3">
        <f t="shared" si="34"/>
        <v>246.35846886056839</v>
      </c>
      <c r="D207" s="3">
        <f t="shared" si="35"/>
        <v>36.846085801411142</v>
      </c>
      <c r="E207" s="3">
        <f t="shared" si="36"/>
        <v>209.51238305915726</v>
      </c>
      <c r="F207" s="3">
        <f t="shared" si="37"/>
        <v>8869.6052682125828</v>
      </c>
      <c r="G207" s="8"/>
    </row>
    <row r="208" spans="1:7" s="7" customFormat="1" x14ac:dyDescent="0.25">
      <c r="A208" s="19">
        <f t="shared" si="38"/>
        <v>48688.9375</v>
      </c>
      <c r="B208" s="2">
        <f t="shared" si="39"/>
        <v>202</v>
      </c>
      <c r="C208" s="3">
        <f t="shared" si="34"/>
        <v>246.35846886056839</v>
      </c>
      <c r="D208" s="3">
        <f t="shared" si="35"/>
        <v>35.995814713496067</v>
      </c>
      <c r="E208" s="3">
        <f t="shared" si="36"/>
        <v>210.36265414707233</v>
      </c>
      <c r="F208" s="3">
        <f t="shared" si="37"/>
        <v>8659.2426140655098</v>
      </c>
      <c r="G208" s="8"/>
    </row>
    <row r="209" spans="1:7" s="7" customFormat="1" x14ac:dyDescent="0.25">
      <c r="A209" s="19">
        <f t="shared" si="38"/>
        <v>48719.375</v>
      </c>
      <c r="B209" s="2">
        <f t="shared" si="39"/>
        <v>203</v>
      </c>
      <c r="C209" s="3">
        <f t="shared" si="34"/>
        <v>246.35846886056839</v>
      </c>
      <c r="D209" s="3">
        <f t="shared" si="35"/>
        <v>35.142092942082527</v>
      </c>
      <c r="E209" s="3">
        <f t="shared" si="36"/>
        <v>211.21637591848588</v>
      </c>
      <c r="F209" s="3">
        <f t="shared" si="37"/>
        <v>8448.0262381470238</v>
      </c>
      <c r="G209" s="8"/>
    </row>
    <row r="210" spans="1:7" s="7" customFormat="1" x14ac:dyDescent="0.25">
      <c r="A210" s="19">
        <f t="shared" si="38"/>
        <v>48749.8125</v>
      </c>
      <c r="B210" s="2">
        <f t="shared" si="39"/>
        <v>204</v>
      </c>
      <c r="C210" s="3">
        <f t="shared" si="34"/>
        <v>246.35846886056839</v>
      </c>
      <c r="D210" s="3">
        <f t="shared" si="35"/>
        <v>34.284906483146671</v>
      </c>
      <c r="E210" s="3">
        <f t="shared" si="36"/>
        <v>212.07356237742172</v>
      </c>
      <c r="F210" s="3">
        <f t="shared" si="37"/>
        <v>8235.9526757696021</v>
      </c>
      <c r="G210" s="8"/>
    </row>
    <row r="211" spans="1:7" s="7" customFormat="1" x14ac:dyDescent="0.25">
      <c r="A211" s="19">
        <f t="shared" si="38"/>
        <v>48780.25</v>
      </c>
      <c r="B211" s="2">
        <f t="shared" si="39"/>
        <v>205</v>
      </c>
      <c r="C211" s="3">
        <f t="shared" si="34"/>
        <v>246.35846886056839</v>
      </c>
      <c r="D211" s="3">
        <f t="shared" si="35"/>
        <v>33.424241275831633</v>
      </c>
      <c r="E211" s="3">
        <f t="shared" si="36"/>
        <v>212.93422758473676</v>
      </c>
      <c r="F211" s="3">
        <f t="shared" si="37"/>
        <v>8023.0184481848655</v>
      </c>
      <c r="G211" s="8"/>
    </row>
    <row r="212" spans="1:7" s="7" customFormat="1" x14ac:dyDescent="0.25">
      <c r="A212" s="19">
        <f t="shared" si="38"/>
        <v>48810.6875</v>
      </c>
      <c r="B212" s="2">
        <f t="shared" si="39"/>
        <v>206</v>
      </c>
      <c r="C212" s="3">
        <f t="shared" si="34"/>
        <v>246.35846886056839</v>
      </c>
      <c r="D212" s="3">
        <f t="shared" si="35"/>
        <v>32.560083202216909</v>
      </c>
      <c r="E212" s="3">
        <f t="shared" si="36"/>
        <v>213.79838565835149</v>
      </c>
      <c r="F212" s="3">
        <f t="shared" si="37"/>
        <v>7809.2200625265141</v>
      </c>
      <c r="G212" s="8"/>
    </row>
    <row r="213" spans="1:7" s="7" customFormat="1" x14ac:dyDescent="0.25">
      <c r="A213" s="19">
        <f t="shared" si="38"/>
        <v>48841.125</v>
      </c>
      <c r="B213" s="2">
        <f t="shared" si="39"/>
        <v>207</v>
      </c>
      <c r="C213" s="3">
        <f t="shared" si="34"/>
        <v>246.35846886056839</v>
      </c>
      <c r="D213" s="3">
        <f t="shared" si="35"/>
        <v>31.692418087086768</v>
      </c>
      <c r="E213" s="3">
        <f t="shared" si="36"/>
        <v>214.66605077348163</v>
      </c>
      <c r="F213" s="3">
        <f t="shared" si="37"/>
        <v>7594.5540117530327</v>
      </c>
      <c r="G213" s="8"/>
    </row>
    <row r="214" spans="1:7" s="7" customFormat="1" x14ac:dyDescent="0.25">
      <c r="A214" s="19">
        <f t="shared" si="38"/>
        <v>48871.5625</v>
      </c>
      <c r="B214" s="2">
        <f t="shared" si="39"/>
        <v>208</v>
      </c>
      <c r="C214" s="3">
        <f t="shared" si="34"/>
        <v>246.35846886056839</v>
      </c>
      <c r="D214" s="3">
        <f t="shared" si="35"/>
        <v>30.821231697697726</v>
      </c>
      <c r="E214" s="3">
        <f t="shared" si="36"/>
        <v>215.53723716287067</v>
      </c>
      <c r="F214" s="3">
        <f t="shared" si="37"/>
        <v>7379.0167745901617</v>
      </c>
      <c r="G214" s="8"/>
    </row>
    <row r="215" spans="1:7" s="7" customFormat="1" x14ac:dyDescent="0.25">
      <c r="A215" s="19">
        <f t="shared" si="38"/>
        <v>48902</v>
      </c>
      <c r="B215" s="2">
        <f t="shared" si="39"/>
        <v>209</v>
      </c>
      <c r="C215" s="3">
        <f t="shared" ref="C215:C246" si="40">IF(B215="","",$I$10)</f>
        <v>246.35846886056839</v>
      </c>
      <c r="D215" s="3">
        <f t="shared" ref="D215:D246" si="41">IF(C215="","",F214*$I$8/12)</f>
        <v>29.946509743545075</v>
      </c>
      <c r="E215" s="3">
        <f t="shared" ref="E215:E246" si="42">IF(D215="","",C215-D215)</f>
        <v>216.41195911702332</v>
      </c>
      <c r="F215" s="3">
        <f t="shared" ref="F215:F246" si="43">IF(E215="","",F214-E215)</f>
        <v>7162.6048154731388</v>
      </c>
      <c r="G215" s="8"/>
    </row>
    <row r="216" spans="1:7" s="7" customFormat="1" x14ac:dyDescent="0.25">
      <c r="A216" s="19">
        <f t="shared" si="38"/>
        <v>48932.4375</v>
      </c>
      <c r="B216" s="2">
        <f t="shared" si="39"/>
        <v>210</v>
      </c>
      <c r="C216" s="3">
        <f t="shared" si="40"/>
        <v>246.35846886056839</v>
      </c>
      <c r="D216" s="3">
        <f t="shared" si="41"/>
        <v>29.068237876128489</v>
      </c>
      <c r="E216" s="3">
        <f t="shared" si="42"/>
        <v>217.29023098443992</v>
      </c>
      <c r="F216" s="3">
        <f t="shared" si="43"/>
        <v>6945.3145844886985</v>
      </c>
      <c r="G216" s="8"/>
    </row>
    <row r="217" spans="1:7" s="7" customFormat="1" x14ac:dyDescent="0.25">
      <c r="A217" s="19">
        <f t="shared" si="38"/>
        <v>48962.875</v>
      </c>
      <c r="B217" s="2">
        <f t="shared" si="39"/>
        <v>211</v>
      </c>
      <c r="C217" s="3">
        <f t="shared" si="40"/>
        <v>246.35846886056839</v>
      </c>
      <c r="D217" s="3">
        <f t="shared" si="41"/>
        <v>28.186401688716632</v>
      </c>
      <c r="E217" s="3">
        <f t="shared" si="42"/>
        <v>218.17206717185175</v>
      </c>
      <c r="F217" s="3">
        <f t="shared" si="43"/>
        <v>6727.1425173168464</v>
      </c>
      <c r="G217" s="8"/>
    </row>
    <row r="218" spans="1:7" s="7" customFormat="1" x14ac:dyDescent="0.25">
      <c r="A218" s="19">
        <f t="shared" si="38"/>
        <v>48993.3125</v>
      </c>
      <c r="B218" s="2">
        <f t="shared" si="39"/>
        <v>212</v>
      </c>
      <c r="C218" s="3">
        <f t="shared" si="40"/>
        <v>246.35846886056839</v>
      </c>
      <c r="D218" s="3">
        <f t="shared" si="41"/>
        <v>27.30098671611087</v>
      </c>
      <c r="E218" s="3">
        <f t="shared" si="42"/>
        <v>219.05748214445754</v>
      </c>
      <c r="F218" s="3">
        <f t="shared" si="43"/>
        <v>6508.0850351723884</v>
      </c>
      <c r="G218" s="8"/>
    </row>
    <row r="219" spans="1:7" s="7" customFormat="1" x14ac:dyDescent="0.25">
      <c r="A219" s="19">
        <f t="shared" si="38"/>
        <v>49023.75</v>
      </c>
      <c r="B219" s="2">
        <f t="shared" si="39"/>
        <v>213</v>
      </c>
      <c r="C219" s="3">
        <f t="shared" si="40"/>
        <v>246.35846886056839</v>
      </c>
      <c r="D219" s="3">
        <f t="shared" si="41"/>
        <v>26.411978434407942</v>
      </c>
      <c r="E219" s="3">
        <f t="shared" si="42"/>
        <v>219.94649042616044</v>
      </c>
      <c r="F219" s="3">
        <f t="shared" si="43"/>
        <v>6288.138544746228</v>
      </c>
      <c r="G219" s="8"/>
    </row>
    <row r="220" spans="1:7" s="7" customFormat="1" x14ac:dyDescent="0.25">
      <c r="A220" s="19">
        <f t="shared" si="38"/>
        <v>49054.1875</v>
      </c>
      <c r="B220" s="2">
        <f t="shared" si="39"/>
        <v>214</v>
      </c>
      <c r="C220" s="3">
        <f t="shared" si="40"/>
        <v>246.35846886056839</v>
      </c>
      <c r="D220" s="3">
        <f t="shared" si="41"/>
        <v>25.519362260761778</v>
      </c>
      <c r="E220" s="3">
        <f t="shared" si="42"/>
        <v>220.83910659980663</v>
      </c>
      <c r="F220" s="3">
        <f t="shared" si="43"/>
        <v>6067.2994381464214</v>
      </c>
      <c r="G220" s="8"/>
    </row>
    <row r="221" spans="1:7" s="7" customFormat="1" x14ac:dyDescent="0.25">
      <c r="A221" s="19">
        <f t="shared" si="38"/>
        <v>49084.625</v>
      </c>
      <c r="B221" s="2">
        <f t="shared" si="39"/>
        <v>215</v>
      </c>
      <c r="C221" s="3">
        <f t="shared" si="40"/>
        <v>246.35846886056839</v>
      </c>
      <c r="D221" s="3">
        <f t="shared" si="41"/>
        <v>24.623123553144225</v>
      </c>
      <c r="E221" s="3">
        <f t="shared" si="42"/>
        <v>221.73534530742415</v>
      </c>
      <c r="F221" s="3">
        <f t="shared" si="43"/>
        <v>5845.5640928389976</v>
      </c>
      <c r="G221" s="8"/>
    </row>
    <row r="222" spans="1:7" s="7" customFormat="1" x14ac:dyDescent="0.25">
      <c r="A222" s="19">
        <f t="shared" si="38"/>
        <v>49115.0625</v>
      </c>
      <c r="B222" s="2">
        <f t="shared" si="39"/>
        <v>216</v>
      </c>
      <c r="C222" s="3">
        <f t="shared" si="40"/>
        <v>246.35846886056839</v>
      </c>
      <c r="D222" s="3">
        <f t="shared" si="41"/>
        <v>23.723247610104931</v>
      </c>
      <c r="E222" s="3">
        <f t="shared" si="42"/>
        <v>222.63522125046347</v>
      </c>
      <c r="F222" s="3">
        <f t="shared" si="43"/>
        <v>5622.9288715885341</v>
      </c>
      <c r="G222" s="8"/>
    </row>
    <row r="223" spans="1:7" s="7" customFormat="1" x14ac:dyDescent="0.25">
      <c r="A223" s="19">
        <f t="shared" si="38"/>
        <v>49145.5</v>
      </c>
      <c r="B223" s="2">
        <f t="shared" si="39"/>
        <v>217</v>
      </c>
      <c r="C223" s="3">
        <f t="shared" si="40"/>
        <v>246.35846886056839</v>
      </c>
      <c r="D223" s="3">
        <f t="shared" si="41"/>
        <v>22.819719670530134</v>
      </c>
      <c r="E223" s="3">
        <f t="shared" si="42"/>
        <v>223.53874919003826</v>
      </c>
      <c r="F223" s="3">
        <f t="shared" si="43"/>
        <v>5399.3901223984958</v>
      </c>
      <c r="G223" s="8"/>
    </row>
    <row r="224" spans="1:7" s="7" customFormat="1" x14ac:dyDescent="0.25">
      <c r="A224" s="19">
        <f t="shared" si="38"/>
        <v>49175.9375</v>
      </c>
      <c r="B224" s="2">
        <f t="shared" si="39"/>
        <v>218</v>
      </c>
      <c r="C224" s="3">
        <f t="shared" si="40"/>
        <v>246.35846886056839</v>
      </c>
      <c r="D224" s="3">
        <f t="shared" si="41"/>
        <v>21.91252491340056</v>
      </c>
      <c r="E224" s="3">
        <f t="shared" si="42"/>
        <v>224.44594394716785</v>
      </c>
      <c r="F224" s="3">
        <f t="shared" si="43"/>
        <v>5174.9441784513283</v>
      </c>
      <c r="G224" s="8"/>
    </row>
    <row r="225" spans="1:7" s="7" customFormat="1" x14ac:dyDescent="0.25">
      <c r="A225" s="19">
        <f t="shared" si="38"/>
        <v>49206.375</v>
      </c>
      <c r="B225" s="2">
        <f t="shared" si="39"/>
        <v>219</v>
      </c>
      <c r="C225" s="3">
        <f t="shared" si="40"/>
        <v>246.35846886056839</v>
      </c>
      <c r="D225" s="3">
        <f t="shared" si="41"/>
        <v>21.00164845754831</v>
      </c>
      <c r="E225" s="3">
        <f t="shared" si="42"/>
        <v>225.35682040302009</v>
      </c>
      <c r="F225" s="3">
        <f t="shared" si="43"/>
        <v>4949.5873580483085</v>
      </c>
      <c r="G225" s="8"/>
    </row>
    <row r="226" spans="1:7" s="7" customFormat="1" x14ac:dyDescent="0.25">
      <c r="A226" s="19">
        <f t="shared" si="38"/>
        <v>49236.8125</v>
      </c>
      <c r="B226" s="2">
        <f t="shared" si="39"/>
        <v>220</v>
      </c>
      <c r="C226" s="3">
        <f t="shared" si="40"/>
        <v>246.35846886056839</v>
      </c>
      <c r="D226" s="3">
        <f t="shared" si="41"/>
        <v>20.087075361412719</v>
      </c>
      <c r="E226" s="3">
        <f t="shared" si="42"/>
        <v>226.27139349915566</v>
      </c>
      <c r="F226" s="3">
        <f t="shared" si="43"/>
        <v>4723.3159645491533</v>
      </c>
      <c r="G226" s="8"/>
    </row>
    <row r="227" spans="1:7" s="7" customFormat="1" x14ac:dyDescent="0.25">
      <c r="A227" s="19">
        <f t="shared" si="38"/>
        <v>49267.25</v>
      </c>
      <c r="B227" s="2">
        <f t="shared" si="39"/>
        <v>221</v>
      </c>
      <c r="C227" s="3">
        <f t="shared" si="40"/>
        <v>246.35846886056839</v>
      </c>
      <c r="D227" s="3">
        <f t="shared" si="41"/>
        <v>19.168790622795314</v>
      </c>
      <c r="E227" s="3">
        <f t="shared" si="42"/>
        <v>227.18967823777308</v>
      </c>
      <c r="F227" s="3">
        <f t="shared" si="43"/>
        <v>4496.1262863113798</v>
      </c>
      <c r="G227" s="8"/>
    </row>
    <row r="228" spans="1:7" s="7" customFormat="1" x14ac:dyDescent="0.25">
      <c r="A228" s="19">
        <f t="shared" si="38"/>
        <v>49297.6875</v>
      </c>
      <c r="B228" s="2">
        <f t="shared" si="39"/>
        <v>222</v>
      </c>
      <c r="C228" s="3">
        <f t="shared" si="40"/>
        <v>246.35846886056839</v>
      </c>
      <c r="D228" s="3">
        <f t="shared" si="41"/>
        <v>18.246779178613682</v>
      </c>
      <c r="E228" s="3">
        <f t="shared" si="42"/>
        <v>228.11168968195472</v>
      </c>
      <c r="F228" s="3">
        <f t="shared" si="43"/>
        <v>4268.0145966294249</v>
      </c>
      <c r="G228" s="8"/>
    </row>
    <row r="229" spans="1:7" s="7" customFormat="1" x14ac:dyDescent="0.25">
      <c r="A229" s="19">
        <f t="shared" si="38"/>
        <v>49328.125</v>
      </c>
      <c r="B229" s="2">
        <f t="shared" si="39"/>
        <v>223</v>
      </c>
      <c r="C229" s="3">
        <f t="shared" si="40"/>
        <v>246.35846886056839</v>
      </c>
      <c r="D229" s="3">
        <f t="shared" si="41"/>
        <v>17.321025904654416</v>
      </c>
      <c r="E229" s="3">
        <f t="shared" si="42"/>
        <v>229.03744295591397</v>
      </c>
      <c r="F229" s="3">
        <f t="shared" si="43"/>
        <v>4038.9771536735111</v>
      </c>
      <c r="G229" s="8"/>
    </row>
    <row r="230" spans="1:7" s="7" customFormat="1" x14ac:dyDescent="0.25">
      <c r="A230" s="19">
        <f t="shared" si="38"/>
        <v>49358.5625</v>
      </c>
      <c r="B230" s="2">
        <f t="shared" si="39"/>
        <v>224</v>
      </c>
      <c r="C230" s="3">
        <f t="shared" si="40"/>
        <v>246.35846886056839</v>
      </c>
      <c r="D230" s="3">
        <f t="shared" si="41"/>
        <v>16.391515615325002</v>
      </c>
      <c r="E230" s="3">
        <f t="shared" si="42"/>
        <v>229.96695324524339</v>
      </c>
      <c r="F230" s="3">
        <f t="shared" si="43"/>
        <v>3809.0102004282676</v>
      </c>
      <c r="G230" s="8"/>
    </row>
    <row r="231" spans="1:7" s="7" customFormat="1" x14ac:dyDescent="0.25">
      <c r="A231" s="19">
        <f t="shared" si="38"/>
        <v>49389</v>
      </c>
      <c r="B231" s="2">
        <f t="shared" si="39"/>
        <v>225</v>
      </c>
      <c r="C231" s="3">
        <f t="shared" si="40"/>
        <v>246.35846886056839</v>
      </c>
      <c r="D231" s="3">
        <f t="shared" si="41"/>
        <v>15.45823306340472</v>
      </c>
      <c r="E231" s="3">
        <f t="shared" si="42"/>
        <v>230.90023579716367</v>
      </c>
      <c r="F231" s="3">
        <f t="shared" si="43"/>
        <v>3578.109964631104</v>
      </c>
      <c r="G231" s="8"/>
    </row>
    <row r="232" spans="1:7" s="7" customFormat="1" x14ac:dyDescent="0.25">
      <c r="A232" s="19">
        <f t="shared" si="38"/>
        <v>49419.4375</v>
      </c>
      <c r="B232" s="2">
        <f t="shared" si="39"/>
        <v>226</v>
      </c>
      <c r="C232" s="3">
        <f t="shared" si="40"/>
        <v>246.35846886056839</v>
      </c>
      <c r="D232" s="3">
        <f t="shared" si="41"/>
        <v>14.521162939794564</v>
      </c>
      <c r="E232" s="3">
        <f t="shared" si="42"/>
        <v>231.83730592077382</v>
      </c>
      <c r="F232" s="3">
        <f t="shared" si="43"/>
        <v>3346.2726587103302</v>
      </c>
      <c r="G232" s="8"/>
    </row>
    <row r="233" spans="1:7" s="7" customFormat="1" x14ac:dyDescent="0.25">
      <c r="A233" s="19">
        <f t="shared" si="38"/>
        <v>49449.875</v>
      </c>
      <c r="B233" s="2">
        <f t="shared" si="39"/>
        <v>227</v>
      </c>
      <c r="C233" s="3">
        <f t="shared" si="40"/>
        <v>246.35846886056839</v>
      </c>
      <c r="D233" s="3">
        <f t="shared" si="41"/>
        <v>13.580289873266089</v>
      </c>
      <c r="E233" s="3">
        <f t="shared" si="42"/>
        <v>232.77817898730231</v>
      </c>
      <c r="F233" s="3">
        <f t="shared" si="43"/>
        <v>3113.4944797230278</v>
      </c>
      <c r="G233" s="8"/>
    </row>
    <row r="234" spans="1:7" s="7" customFormat="1" x14ac:dyDescent="0.25">
      <c r="A234" s="19">
        <f t="shared" si="38"/>
        <v>49480.3125</v>
      </c>
      <c r="B234" s="2">
        <f t="shared" si="39"/>
        <v>228</v>
      </c>
      <c r="C234" s="3">
        <f t="shared" si="40"/>
        <v>246.35846886056839</v>
      </c>
      <c r="D234" s="3">
        <f t="shared" si="41"/>
        <v>12.635598430209287</v>
      </c>
      <c r="E234" s="3">
        <f t="shared" si="42"/>
        <v>233.72287043035911</v>
      </c>
      <c r="F234" s="3">
        <f t="shared" si="43"/>
        <v>2879.7716092926685</v>
      </c>
      <c r="G234" s="8"/>
    </row>
    <row r="235" spans="1:7" s="7" customFormat="1" x14ac:dyDescent="0.25">
      <c r="A235" s="19">
        <f t="shared" si="38"/>
        <v>49510.75</v>
      </c>
      <c r="B235" s="2">
        <f t="shared" si="39"/>
        <v>229</v>
      </c>
      <c r="C235" s="3">
        <f t="shared" si="40"/>
        <v>246.35846886056839</v>
      </c>
      <c r="D235" s="3">
        <f t="shared" si="41"/>
        <v>11.687073114379414</v>
      </c>
      <c r="E235" s="3">
        <f t="shared" si="42"/>
        <v>234.67139574618898</v>
      </c>
      <c r="F235" s="3">
        <f t="shared" si="43"/>
        <v>2645.1002135464796</v>
      </c>
      <c r="G235" s="8"/>
    </row>
    <row r="236" spans="1:7" s="7" customFormat="1" x14ac:dyDescent="0.25">
      <c r="A236" s="19">
        <f t="shared" si="38"/>
        <v>49541.1875</v>
      </c>
      <c r="B236" s="2">
        <f t="shared" si="39"/>
        <v>230</v>
      </c>
      <c r="C236" s="3">
        <f t="shared" si="40"/>
        <v>246.35846886056839</v>
      </c>
      <c r="D236" s="3">
        <f t="shared" si="41"/>
        <v>10.734698366642796</v>
      </c>
      <c r="E236" s="3">
        <f t="shared" si="42"/>
        <v>235.6237704939256</v>
      </c>
      <c r="F236" s="3">
        <f t="shared" si="43"/>
        <v>2409.4764430525538</v>
      </c>
      <c r="G236" s="8"/>
    </row>
    <row r="237" spans="1:7" s="7" customFormat="1" x14ac:dyDescent="0.25">
      <c r="A237" s="19">
        <f t="shared" si="38"/>
        <v>49571.625</v>
      </c>
      <c r="B237" s="2">
        <f t="shared" si="39"/>
        <v>231</v>
      </c>
      <c r="C237" s="3">
        <f t="shared" si="40"/>
        <v>246.35846886056839</v>
      </c>
      <c r="D237" s="3">
        <f t="shared" si="41"/>
        <v>9.778458564721614</v>
      </c>
      <c r="E237" s="3">
        <f t="shared" si="42"/>
        <v>236.58001029584679</v>
      </c>
      <c r="F237" s="3">
        <f t="shared" si="43"/>
        <v>2172.8964327567069</v>
      </c>
      <c r="G237" s="8"/>
    </row>
    <row r="238" spans="1:7" s="7" customFormat="1" x14ac:dyDescent="0.25">
      <c r="A238" s="19">
        <f t="shared" si="38"/>
        <v>49602.0625</v>
      </c>
      <c r="B238" s="2">
        <f t="shared" si="39"/>
        <v>232</v>
      </c>
      <c r="C238" s="3">
        <f t="shared" si="40"/>
        <v>246.35846886056839</v>
      </c>
      <c r="D238" s="3">
        <f t="shared" si="41"/>
        <v>8.8183380229376365</v>
      </c>
      <c r="E238" s="3">
        <f t="shared" si="42"/>
        <v>237.54013083763076</v>
      </c>
      <c r="F238" s="3">
        <f t="shared" si="43"/>
        <v>1935.356301919076</v>
      </c>
      <c r="G238" s="8"/>
    </row>
    <row r="239" spans="1:7" s="7" customFormat="1" x14ac:dyDescent="0.25">
      <c r="A239" s="19">
        <f t="shared" si="38"/>
        <v>49632.5</v>
      </c>
      <c r="B239" s="2">
        <f t="shared" si="39"/>
        <v>233</v>
      </c>
      <c r="C239" s="3">
        <f t="shared" si="40"/>
        <v>246.35846886056839</v>
      </c>
      <c r="D239" s="3">
        <f t="shared" si="41"/>
        <v>7.8543209919549168</v>
      </c>
      <c r="E239" s="3">
        <f t="shared" si="42"/>
        <v>238.50414786861347</v>
      </c>
      <c r="F239" s="3">
        <f t="shared" si="43"/>
        <v>1696.8521540504626</v>
      </c>
      <c r="G239" s="8"/>
    </row>
    <row r="240" spans="1:7" s="7" customFormat="1" x14ac:dyDescent="0.25">
      <c r="A240" s="19">
        <f t="shared" si="38"/>
        <v>49662.9375</v>
      </c>
      <c r="B240" s="2">
        <f t="shared" si="39"/>
        <v>234</v>
      </c>
      <c r="C240" s="3">
        <f t="shared" si="40"/>
        <v>246.35846886056839</v>
      </c>
      <c r="D240" s="3">
        <f t="shared" si="41"/>
        <v>6.8863916585214611</v>
      </c>
      <c r="E240" s="3">
        <f t="shared" si="42"/>
        <v>239.47207720204693</v>
      </c>
      <c r="F240" s="3">
        <f t="shared" si="43"/>
        <v>1457.3800768484157</v>
      </c>
      <c r="G240" s="8"/>
    </row>
    <row r="241" spans="1:7" s="7" customFormat="1" x14ac:dyDescent="0.25">
      <c r="A241" s="19">
        <f t="shared" si="38"/>
        <v>49693.375</v>
      </c>
      <c r="B241" s="2">
        <f t="shared" si="39"/>
        <v>235</v>
      </c>
      <c r="C241" s="3">
        <f t="shared" si="40"/>
        <v>246.35846886056839</v>
      </c>
      <c r="D241" s="3">
        <f t="shared" si="41"/>
        <v>5.9145341452098208</v>
      </c>
      <c r="E241" s="3">
        <f t="shared" si="42"/>
        <v>240.44393471535858</v>
      </c>
      <c r="F241" s="3">
        <f t="shared" si="43"/>
        <v>1216.936142133057</v>
      </c>
      <c r="G241" s="8"/>
    </row>
    <row r="242" spans="1:7" s="7" customFormat="1" x14ac:dyDescent="0.25">
      <c r="A242" s="19">
        <f t="shared" si="38"/>
        <v>49723.8125</v>
      </c>
      <c r="B242" s="2">
        <f t="shared" si="39"/>
        <v>236</v>
      </c>
      <c r="C242" s="3">
        <f t="shared" si="40"/>
        <v>246.35846886056839</v>
      </c>
      <c r="D242" s="3">
        <f t="shared" si="41"/>
        <v>4.9387325101566564</v>
      </c>
      <c r="E242" s="3">
        <f t="shared" si="42"/>
        <v>241.41973635041174</v>
      </c>
      <c r="F242" s="3">
        <f t="shared" si="43"/>
        <v>975.51640578264528</v>
      </c>
      <c r="G242" s="8"/>
    </row>
    <row r="243" spans="1:7" s="7" customFormat="1" x14ac:dyDescent="0.25">
      <c r="A243" s="19">
        <f t="shared" si="38"/>
        <v>49754.25</v>
      </c>
      <c r="B243" s="2">
        <f t="shared" si="39"/>
        <v>237</v>
      </c>
      <c r="C243" s="3">
        <f t="shared" si="40"/>
        <v>246.35846886056839</v>
      </c>
      <c r="D243" s="3">
        <f t="shared" si="41"/>
        <v>3.9589707468012354</v>
      </c>
      <c r="E243" s="3">
        <f t="shared" si="42"/>
        <v>242.39949811376715</v>
      </c>
      <c r="F243" s="3">
        <f t="shared" si="43"/>
        <v>733.11690766887818</v>
      </c>
      <c r="G243" s="8"/>
    </row>
    <row r="244" spans="1:7" s="7" customFormat="1" x14ac:dyDescent="0.25">
      <c r="A244" s="19">
        <f t="shared" si="38"/>
        <v>49784.6875</v>
      </c>
      <c r="B244" s="2">
        <f t="shared" si="39"/>
        <v>238</v>
      </c>
      <c r="C244" s="3">
        <f t="shared" si="40"/>
        <v>246.35846886056839</v>
      </c>
      <c r="D244" s="3">
        <f t="shared" si="41"/>
        <v>2.975232783622864</v>
      </c>
      <c r="E244" s="3">
        <f t="shared" si="42"/>
        <v>243.38323607694554</v>
      </c>
      <c r="F244" s="3">
        <f t="shared" si="43"/>
        <v>489.73367159193265</v>
      </c>
      <c r="G244" s="8"/>
    </row>
    <row r="245" spans="1:7" s="7" customFormat="1" x14ac:dyDescent="0.25">
      <c r="A245" s="19">
        <f t="shared" si="38"/>
        <v>49815.125</v>
      </c>
      <c r="B245" s="2">
        <f t="shared" si="39"/>
        <v>239</v>
      </c>
      <c r="C245" s="3">
        <f t="shared" si="40"/>
        <v>246.35846886056839</v>
      </c>
      <c r="D245" s="3">
        <f t="shared" si="41"/>
        <v>1.9875024838772601</v>
      </c>
      <c r="E245" s="3">
        <f t="shared" si="42"/>
        <v>244.37096637669114</v>
      </c>
      <c r="F245" s="3">
        <f t="shared" si="43"/>
        <v>245.3627052152415</v>
      </c>
      <c r="G245" s="8"/>
    </row>
    <row r="246" spans="1:7" s="7" customFormat="1" x14ac:dyDescent="0.25">
      <c r="A246" s="19">
        <f t="shared" si="38"/>
        <v>49845.5625</v>
      </c>
      <c r="B246" s="2">
        <f t="shared" si="39"/>
        <v>240</v>
      </c>
      <c r="C246" s="3">
        <f t="shared" si="40"/>
        <v>246.35846886056839</v>
      </c>
      <c r="D246" s="3">
        <f t="shared" si="41"/>
        <v>0.99576364533185513</v>
      </c>
      <c r="E246" s="3">
        <f t="shared" si="42"/>
        <v>245.36270521523653</v>
      </c>
      <c r="F246" s="3">
        <f t="shared" si="43"/>
        <v>4.9737991503207013E-12</v>
      </c>
      <c r="G246" s="8"/>
    </row>
    <row r="247" spans="1:7" s="7" customFormat="1" x14ac:dyDescent="0.25">
      <c r="C247" s="8"/>
      <c r="D247" s="8"/>
      <c r="E247" s="8"/>
      <c r="F247" s="8"/>
      <c r="G247" s="8"/>
    </row>
    <row r="248" spans="1:7" s="7" customFormat="1" x14ac:dyDescent="0.25">
      <c r="C248" s="8"/>
      <c r="D248" s="8"/>
      <c r="E248" s="8"/>
      <c r="F248" s="8"/>
      <c r="G248" s="8"/>
    </row>
    <row r="249" spans="1:7" s="7" customFormat="1" x14ac:dyDescent="0.25">
      <c r="C249" s="8"/>
      <c r="D249" s="8"/>
      <c r="E249" s="8"/>
      <c r="F249" s="8"/>
      <c r="G249" s="8"/>
    </row>
    <row r="250" spans="1:7" s="7" customFormat="1" x14ac:dyDescent="0.25">
      <c r="C250" s="8"/>
      <c r="D250" s="8"/>
      <c r="E250" s="8"/>
      <c r="F250" s="8"/>
      <c r="G250" s="8"/>
    </row>
    <row r="251" spans="1:7" s="7" customFormat="1" x14ac:dyDescent="0.25">
      <c r="C251" s="8"/>
      <c r="D251" s="8"/>
      <c r="E251" s="8"/>
      <c r="F251" s="8"/>
      <c r="G251" s="8"/>
    </row>
    <row r="252" spans="1:7" s="7" customFormat="1" x14ac:dyDescent="0.25">
      <c r="C252" s="8"/>
      <c r="D252" s="8"/>
      <c r="E252" s="8"/>
      <c r="F252" s="8"/>
      <c r="G252" s="8"/>
    </row>
    <row r="253" spans="1:7" s="7" customFormat="1" x14ac:dyDescent="0.25">
      <c r="C253" s="8"/>
      <c r="D253" s="8"/>
      <c r="E253" s="8"/>
      <c r="F253" s="8"/>
      <c r="G253" s="8"/>
    </row>
    <row r="254" spans="1:7" s="7" customFormat="1" x14ac:dyDescent="0.25">
      <c r="C254" s="8"/>
      <c r="D254" s="8"/>
      <c r="E254" s="8"/>
      <c r="F254" s="8"/>
      <c r="G254" s="8"/>
    </row>
    <row r="255" spans="1:7" s="7" customFormat="1" x14ac:dyDescent="0.25">
      <c r="C255" s="8"/>
      <c r="D255" s="8"/>
      <c r="E255" s="8"/>
      <c r="F255" s="8"/>
      <c r="G255" s="8"/>
    </row>
    <row r="256" spans="1:7" s="7" customFormat="1" x14ac:dyDescent="0.25">
      <c r="C256" s="8"/>
      <c r="D256" s="8"/>
      <c r="E256" s="8"/>
      <c r="F256" s="8"/>
      <c r="G256" s="8"/>
    </row>
    <row r="257" spans="3:7" s="7" customFormat="1" x14ac:dyDescent="0.25">
      <c r="C257" s="8"/>
      <c r="D257" s="8"/>
      <c r="E257" s="8"/>
      <c r="F257" s="8"/>
      <c r="G257" s="8"/>
    </row>
    <row r="258" spans="3:7" s="7" customFormat="1" x14ac:dyDescent="0.25">
      <c r="C258" s="8"/>
      <c r="D258" s="8"/>
      <c r="E258" s="8"/>
      <c r="F258" s="8"/>
      <c r="G258" s="8"/>
    </row>
    <row r="259" spans="3:7" s="7" customFormat="1" x14ac:dyDescent="0.25">
      <c r="C259" s="8"/>
      <c r="D259" s="8"/>
      <c r="E259" s="8"/>
      <c r="F259" s="8"/>
      <c r="G259" s="8"/>
    </row>
    <row r="260" spans="3:7" s="7" customFormat="1" x14ac:dyDescent="0.25">
      <c r="C260" s="8"/>
      <c r="D260" s="8"/>
      <c r="E260" s="8"/>
      <c r="F260" s="8"/>
      <c r="G260" s="8"/>
    </row>
    <row r="261" spans="3:7" s="7" customFormat="1" x14ac:dyDescent="0.25">
      <c r="C261" s="8"/>
      <c r="D261" s="8"/>
      <c r="E261" s="8"/>
      <c r="F261" s="8"/>
      <c r="G261" s="8"/>
    </row>
    <row r="262" spans="3:7" s="7" customFormat="1" x14ac:dyDescent="0.25">
      <c r="C262" s="8"/>
      <c r="D262" s="8"/>
      <c r="E262" s="8"/>
      <c r="F262" s="8"/>
      <c r="G262" s="8"/>
    </row>
    <row r="263" spans="3:7" s="7" customFormat="1" x14ac:dyDescent="0.25">
      <c r="C263" s="8"/>
      <c r="D263" s="8"/>
      <c r="E263" s="8"/>
      <c r="F263" s="8"/>
      <c r="G263" s="8"/>
    </row>
    <row r="264" spans="3:7" s="7" customFormat="1" x14ac:dyDescent="0.25">
      <c r="C264" s="8"/>
      <c r="D264" s="8"/>
      <c r="E264" s="8"/>
      <c r="F264" s="8"/>
      <c r="G264" s="8"/>
    </row>
    <row r="265" spans="3:7" s="7" customFormat="1" x14ac:dyDescent="0.25">
      <c r="C265" s="8"/>
      <c r="D265" s="8"/>
      <c r="E265" s="8"/>
      <c r="F265" s="8"/>
      <c r="G265" s="8"/>
    </row>
    <row r="266" spans="3:7" s="7" customFormat="1" x14ac:dyDescent="0.25">
      <c r="C266" s="8"/>
      <c r="D266" s="8"/>
      <c r="E266" s="8"/>
      <c r="F266" s="8"/>
      <c r="G266" s="8"/>
    </row>
    <row r="267" spans="3:7" s="7" customFormat="1" x14ac:dyDescent="0.25">
      <c r="C267" s="8"/>
      <c r="D267" s="8"/>
      <c r="E267" s="8"/>
      <c r="F267" s="8"/>
      <c r="G267" s="8"/>
    </row>
    <row r="268" spans="3:7" s="7" customFormat="1" x14ac:dyDescent="0.25">
      <c r="C268" s="8"/>
      <c r="D268" s="8"/>
      <c r="E268" s="8"/>
      <c r="F268" s="8"/>
      <c r="G268" s="8"/>
    </row>
    <row r="269" spans="3:7" s="7" customFormat="1" x14ac:dyDescent="0.25">
      <c r="C269" s="8"/>
      <c r="D269" s="8"/>
      <c r="E269" s="8"/>
      <c r="F269" s="8"/>
      <c r="G269" s="8"/>
    </row>
    <row r="270" spans="3:7" s="7" customFormat="1" x14ac:dyDescent="0.25">
      <c r="C270" s="8"/>
      <c r="D270" s="8"/>
      <c r="E270" s="8"/>
      <c r="F270" s="8"/>
      <c r="G270" s="8"/>
    </row>
    <row r="271" spans="3:7" s="7" customFormat="1" x14ac:dyDescent="0.25">
      <c r="C271" s="8"/>
      <c r="D271" s="8"/>
      <c r="E271" s="8"/>
      <c r="F271" s="8"/>
      <c r="G271" s="8"/>
    </row>
    <row r="272" spans="3:7" s="7" customFormat="1" x14ac:dyDescent="0.25">
      <c r="C272" s="8"/>
      <c r="D272" s="8"/>
      <c r="E272" s="8"/>
      <c r="F272" s="8"/>
      <c r="G272" s="8"/>
    </row>
    <row r="273" spans="3:7" s="7" customFormat="1" x14ac:dyDescent="0.25">
      <c r="C273" s="8"/>
      <c r="D273" s="8"/>
      <c r="E273" s="8"/>
      <c r="F273" s="8"/>
      <c r="G273" s="8"/>
    </row>
    <row r="274" spans="3:7" s="7" customFormat="1" x14ac:dyDescent="0.25">
      <c r="C274" s="8"/>
      <c r="D274" s="8"/>
      <c r="E274" s="8"/>
      <c r="F274" s="8"/>
      <c r="G274" s="8"/>
    </row>
    <row r="275" spans="3:7" s="7" customFormat="1" x14ac:dyDescent="0.25">
      <c r="C275" s="8"/>
      <c r="D275" s="8"/>
      <c r="E275" s="8"/>
      <c r="F275" s="8"/>
      <c r="G275" s="8"/>
    </row>
    <row r="276" spans="3:7" s="7" customFormat="1" x14ac:dyDescent="0.25">
      <c r="C276" s="8"/>
      <c r="D276" s="8"/>
      <c r="E276" s="8"/>
      <c r="F276" s="8"/>
      <c r="G276" s="8"/>
    </row>
    <row r="277" spans="3:7" s="7" customFormat="1" x14ac:dyDescent="0.25">
      <c r="C277" s="8"/>
      <c r="D277" s="8"/>
      <c r="E277" s="8"/>
      <c r="F277" s="8"/>
      <c r="G277" s="8"/>
    </row>
    <row r="278" spans="3:7" s="7" customFormat="1" x14ac:dyDescent="0.25">
      <c r="C278" s="8"/>
      <c r="D278" s="8"/>
      <c r="E278" s="8"/>
      <c r="F278" s="8"/>
      <c r="G278" s="8"/>
    </row>
    <row r="279" spans="3:7" s="7" customFormat="1" x14ac:dyDescent="0.25">
      <c r="C279" s="8"/>
      <c r="D279" s="8"/>
      <c r="E279" s="8"/>
      <c r="F279" s="8"/>
      <c r="G279" s="8"/>
    </row>
    <row r="280" spans="3:7" s="7" customFormat="1" x14ac:dyDescent="0.25">
      <c r="C280" s="8"/>
      <c r="D280" s="8"/>
      <c r="E280" s="8"/>
      <c r="F280" s="8"/>
      <c r="G280" s="8"/>
    </row>
    <row r="281" spans="3:7" s="7" customFormat="1" x14ac:dyDescent="0.25">
      <c r="C281" s="8"/>
      <c r="D281" s="8"/>
      <c r="E281" s="8"/>
      <c r="F281" s="8"/>
      <c r="G281" s="8"/>
    </row>
    <row r="282" spans="3:7" s="7" customFormat="1" x14ac:dyDescent="0.25">
      <c r="C282" s="8"/>
      <c r="D282" s="8"/>
      <c r="E282" s="8"/>
      <c r="F282" s="8"/>
      <c r="G282" s="8"/>
    </row>
    <row r="283" spans="3:7" s="7" customFormat="1" x14ac:dyDescent="0.25">
      <c r="C283" s="8"/>
      <c r="D283" s="8"/>
      <c r="E283" s="8"/>
      <c r="F283" s="8"/>
      <c r="G283" s="8"/>
    </row>
    <row r="284" spans="3:7" s="7" customFormat="1" x14ac:dyDescent="0.25">
      <c r="C284" s="8"/>
      <c r="D284" s="8"/>
      <c r="E284" s="8"/>
      <c r="F284" s="8"/>
      <c r="G284" s="8"/>
    </row>
    <row r="285" spans="3:7" s="7" customFormat="1" x14ac:dyDescent="0.25">
      <c r="C285" s="8"/>
      <c r="D285" s="8"/>
      <c r="E285" s="8"/>
      <c r="F285" s="8"/>
      <c r="G285" s="8"/>
    </row>
    <row r="286" spans="3:7" s="7" customFormat="1" x14ac:dyDescent="0.25">
      <c r="C286" s="8"/>
      <c r="D286" s="8"/>
      <c r="E286" s="8"/>
      <c r="F286" s="8"/>
      <c r="G286" s="8"/>
    </row>
    <row r="287" spans="3:7" s="7" customFormat="1" x14ac:dyDescent="0.25">
      <c r="C287" s="8"/>
      <c r="D287" s="8"/>
      <c r="E287" s="8"/>
      <c r="F287" s="8"/>
      <c r="G287" s="8"/>
    </row>
    <row r="288" spans="3:7" s="7" customFormat="1" x14ac:dyDescent="0.25">
      <c r="C288" s="8"/>
      <c r="D288" s="8"/>
      <c r="E288" s="8"/>
      <c r="F288" s="8"/>
      <c r="G288" s="8"/>
    </row>
    <row r="289" spans="2:7" s="7" customFormat="1" x14ac:dyDescent="0.25">
      <c r="C289" s="8"/>
      <c r="D289" s="8"/>
      <c r="E289" s="8"/>
      <c r="F289" s="8"/>
      <c r="G289" s="8"/>
    </row>
    <row r="290" spans="2:7" s="7" customFormat="1" x14ac:dyDescent="0.25">
      <c r="C290" s="8"/>
      <c r="D290" s="8"/>
      <c r="E290" s="8"/>
      <c r="F290" s="8"/>
      <c r="G290" s="8"/>
    </row>
    <row r="291" spans="2:7" s="7" customFormat="1" x14ac:dyDescent="0.25">
      <c r="C291" s="8"/>
      <c r="D291" s="8"/>
      <c r="E291" s="8"/>
      <c r="F291" s="8"/>
      <c r="G291" s="8"/>
    </row>
    <row r="292" spans="2:7" s="7" customFormat="1" x14ac:dyDescent="0.25">
      <c r="C292" s="8"/>
      <c r="D292" s="8"/>
      <c r="E292" s="8"/>
      <c r="F292" s="8"/>
      <c r="G292" s="8"/>
    </row>
    <row r="293" spans="2:7" x14ac:dyDescent="0.25">
      <c r="B293" s="5"/>
      <c r="C293" s="6"/>
      <c r="D293" s="6"/>
      <c r="E293" s="6"/>
      <c r="F293" s="6"/>
      <c r="G293" s="8"/>
    </row>
    <row r="294" spans="2:7" x14ac:dyDescent="0.25">
      <c r="B294" s="2"/>
      <c r="C294" s="3"/>
      <c r="D294" s="3"/>
      <c r="E294" s="3"/>
      <c r="F294" s="3"/>
      <c r="G294" s="8"/>
    </row>
    <row r="295" spans="2:7" x14ac:dyDescent="0.25">
      <c r="B295" s="2"/>
      <c r="C295" s="3"/>
      <c r="D295" s="3"/>
      <c r="E295" s="3"/>
      <c r="F295" s="3"/>
      <c r="G295" s="8"/>
    </row>
    <row r="296" spans="2:7" x14ac:dyDescent="0.25">
      <c r="B296" s="2"/>
      <c r="C296" s="3"/>
      <c r="D296" s="3"/>
      <c r="E296" s="3"/>
      <c r="F296" s="3"/>
      <c r="G296" s="8"/>
    </row>
    <row r="297" spans="2:7" x14ac:dyDescent="0.25">
      <c r="B297" s="2"/>
      <c r="C297" s="3"/>
      <c r="D297" s="3"/>
      <c r="E297" s="3"/>
      <c r="F297" s="3"/>
      <c r="G297" s="8"/>
    </row>
    <row r="298" spans="2:7" x14ac:dyDescent="0.25">
      <c r="B298" s="2"/>
      <c r="C298" s="3"/>
      <c r="D298" s="3"/>
      <c r="E298" s="3"/>
      <c r="F298" s="3"/>
      <c r="G298" s="8"/>
    </row>
    <row r="299" spans="2:7" x14ac:dyDescent="0.25">
      <c r="B299" s="2"/>
      <c r="C299" s="3"/>
      <c r="D299" s="3"/>
      <c r="E299" s="3"/>
      <c r="F299" s="3"/>
      <c r="G299" s="8"/>
    </row>
    <row r="300" spans="2:7" x14ac:dyDescent="0.25">
      <c r="B300" s="2"/>
      <c r="C300" s="3"/>
      <c r="D300" s="3"/>
      <c r="E300" s="3"/>
      <c r="F300" s="3"/>
      <c r="G300" s="8"/>
    </row>
  </sheetData>
  <mergeCells count="1">
    <mergeCell ref="H6:I6"/>
  </mergeCells>
  <phoneticPr fontId="2" type="noConversion"/>
  <dataValidations count="1">
    <dataValidation type="whole" allowBlank="1" showInputMessage="1" showErrorMessage="1" error="Piense ante de ingresar" prompt="Escriba numero de meses " sqref="K19">
      <formula1>1</formula1>
      <formula2>300</formula2>
    </dataValidation>
  </dataValidations>
  <pageMargins left="0.74803149606299213" right="0.74803149606299213" top="0.98425196850393704" bottom="0.98425196850393704" header="0" footer="0"/>
  <pageSetup paperSize="9" scale="18" orientation="portrait" horizontalDpi="4294967295" verticalDpi="4294967295" r:id="rId1"/>
  <headerFooter alignWithMargins="0">
    <oddFooter>&amp;R&amp;A&amp;F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Prestamo 1</vt:lpstr>
    </vt:vector>
  </TitlesOfParts>
  <Company>NEEC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Idrobo Dávalos</dc:creator>
  <cp:lastModifiedBy>USUARIO</cp:lastModifiedBy>
  <cp:lastPrinted>2013-01-04T14:23:36Z</cp:lastPrinted>
  <dcterms:created xsi:type="dcterms:W3CDTF">2005-01-27T21:09:34Z</dcterms:created>
  <dcterms:modified xsi:type="dcterms:W3CDTF">2017-01-17T22:00:40Z</dcterms:modified>
</cp:coreProperties>
</file>